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cksteit\Desktop\"/>
    </mc:Choice>
  </mc:AlternateContent>
  <xr:revisionPtr revIDLastSave="0" documentId="13_ncr:1_{55F9E5B1-1BC9-4BB8-9179-D79502C56ECE}" xr6:coauthVersionLast="47" xr6:coauthVersionMax="47" xr10:uidLastSave="{00000000-0000-0000-0000-000000000000}"/>
  <bookViews>
    <workbookView xWindow="-28920" yWindow="-120" windowWidth="29040" windowHeight="17520" activeTab="2" xr2:uid="{00000000-000D-0000-FFFF-FFFF00000000}"/>
  </bookViews>
  <sheets>
    <sheet name="Kalku Jahresförderung Filmfest." sheetId="3" r:id="rId1"/>
    <sheet name="Statistik 2025" sheetId="5" r:id="rId2"/>
    <sheet name="Förderungen öffentl. Hand" sheetId="6" r:id="rId3"/>
  </sheets>
  <definedNames>
    <definedName name="_xlnm.Print_Area" localSheetId="0">'Kalku Jahresförderung Filmfest.'!$A$2:$K$110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6" l="1"/>
  <c r="E22" i="6"/>
  <c r="D22" i="6"/>
  <c r="C22" i="6"/>
  <c r="B22" i="6"/>
  <c r="G17" i="6" l="1"/>
  <c r="B22" i="5" l="1"/>
  <c r="G8" i="6" l="1"/>
  <c r="G9" i="6"/>
  <c r="G10" i="6"/>
  <c r="G11" i="6"/>
  <c r="G12" i="6"/>
  <c r="G13" i="6"/>
  <c r="G14" i="6"/>
  <c r="G15" i="6"/>
  <c r="G16" i="6"/>
  <c r="G18" i="6"/>
  <c r="G19" i="6"/>
  <c r="G20" i="6"/>
  <c r="G21" i="6"/>
  <c r="G7" i="6"/>
  <c r="B32" i="5"/>
  <c r="G22" i="6" l="1"/>
  <c r="F8" i="3"/>
  <c r="F58" i="3"/>
  <c r="G58" i="3"/>
  <c r="F59" i="3" l="1"/>
  <c r="G59" i="3"/>
  <c r="G8" i="3" l="1"/>
  <c r="G66" i="3" l="1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54" i="3"/>
  <c r="G55" i="3"/>
  <c r="G56" i="3"/>
  <c r="G57" i="3"/>
  <c r="G60" i="3"/>
  <c r="G61" i="3"/>
  <c r="G62" i="3"/>
  <c r="G31" i="3" l="1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F38" i="3" l="1"/>
  <c r="F31" i="3"/>
  <c r="F32" i="3"/>
  <c r="F33" i="3"/>
  <c r="F34" i="3"/>
  <c r="F35" i="3"/>
  <c r="F36" i="3"/>
  <c r="F37" i="3"/>
  <c r="F39" i="3"/>
  <c r="F40" i="3"/>
  <c r="F41" i="3"/>
  <c r="F42" i="3"/>
  <c r="F43" i="3"/>
  <c r="F44" i="3"/>
  <c r="F45" i="3"/>
  <c r="E46" i="3"/>
  <c r="E28" i="3"/>
  <c r="D28" i="3"/>
  <c r="B7" i="5" s="1"/>
  <c r="G28" i="3" l="1"/>
  <c r="F11" i="3" l="1"/>
  <c r="F14" i="3" l="1"/>
  <c r="B35" i="5" l="1"/>
  <c r="B39" i="5"/>
  <c r="C9" i="5"/>
  <c r="B9" i="5"/>
  <c r="E85" i="3"/>
  <c r="D85" i="3"/>
  <c r="C85" i="3"/>
  <c r="B85" i="3"/>
  <c r="J63" i="3"/>
  <c r="I63" i="3"/>
  <c r="H63" i="3"/>
  <c r="E63" i="3"/>
  <c r="D63" i="3"/>
  <c r="C63" i="3"/>
  <c r="B63" i="3"/>
  <c r="K63" i="3"/>
  <c r="D46" i="3"/>
  <c r="G46" i="3" s="1"/>
  <c r="C46" i="3"/>
  <c r="B46" i="3"/>
  <c r="C28" i="3"/>
  <c r="B28" i="3"/>
  <c r="B72" i="5" l="1"/>
  <c r="B88" i="3"/>
  <c r="G85" i="3"/>
  <c r="B49" i="3"/>
  <c r="B50" i="3" s="1"/>
  <c r="G63" i="3"/>
  <c r="E9" i="5"/>
  <c r="D88" i="3"/>
  <c r="B10" i="5" s="1"/>
  <c r="B71" i="5" s="1"/>
  <c r="C88" i="3"/>
  <c r="F85" i="3"/>
  <c r="F63" i="3"/>
  <c r="E88" i="3"/>
  <c r="C7" i="5"/>
  <c r="E49" i="3"/>
  <c r="E50" i="3" s="1"/>
  <c r="F28" i="3"/>
  <c r="D7" i="5" s="1"/>
  <c r="F46" i="3"/>
  <c r="D49" i="3"/>
  <c r="C49" i="3"/>
  <c r="C50" i="3" s="1"/>
  <c r="F55" i="3"/>
  <c r="F56" i="3"/>
  <c r="F57" i="3"/>
  <c r="F60" i="3"/>
  <c r="F61" i="3"/>
  <c r="F62" i="3"/>
  <c r="F54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66" i="3"/>
  <c r="F9" i="3"/>
  <c r="F10" i="3"/>
  <c r="F12" i="3"/>
  <c r="F13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G88" i="3" l="1"/>
  <c r="E7" i="5"/>
  <c r="G49" i="3"/>
  <c r="D50" i="3"/>
  <c r="D90" i="3"/>
  <c r="E90" i="3"/>
  <c r="F88" i="3"/>
  <c r="C90" i="3"/>
  <c r="B90" i="3"/>
  <c r="C10" i="5"/>
  <c r="D9" i="5"/>
  <c r="F49" i="3"/>
  <c r="B70" i="5"/>
  <c r="G90" i="3" l="1"/>
  <c r="E10" i="5"/>
  <c r="D10" i="5"/>
  <c r="C12" i="5"/>
  <c r="B12" i="5"/>
  <c r="F90" i="3"/>
  <c r="E12" i="5" l="1"/>
  <c r="D12" i="5"/>
</calcChain>
</file>

<file path=xl/sharedStrings.xml><?xml version="1.0" encoding="utf-8"?>
<sst xmlns="http://schemas.openxmlformats.org/spreadsheetml/2006/main" count="266" uniqueCount="192">
  <si>
    <t>Ergebnis</t>
  </si>
  <si>
    <t>Planung</t>
  </si>
  <si>
    <t>Projekttitel:</t>
  </si>
  <si>
    <t>Eigendeckungsgrad in %</t>
  </si>
  <si>
    <t>Sachkosten</t>
  </si>
  <si>
    <t>Subventionen</t>
  </si>
  <si>
    <t>Land-</t>
  </si>
  <si>
    <t>Bund-</t>
  </si>
  <si>
    <t>Land-Kulturabteilung</t>
  </si>
  <si>
    <t>Gemeinde-Kulturabteilung</t>
  </si>
  <si>
    <t>EU</t>
  </si>
  <si>
    <t>Sonstige Subventionen</t>
  </si>
  <si>
    <t>Kaufmännische / administrative Leitung</t>
  </si>
  <si>
    <t>Künstlerische Leitung</t>
  </si>
  <si>
    <t>Aufwandsentschädigungen</t>
  </si>
  <si>
    <t>Personalkosten gesamt</t>
  </si>
  <si>
    <t>Kredite/Zinsen</t>
  </si>
  <si>
    <t>Rechts- und Beratungskosten</t>
  </si>
  <si>
    <t>Sonstige Aufwendungen/Sachgüter</t>
  </si>
  <si>
    <t>Büromaterial, Sachgüter, Druckkosten</t>
  </si>
  <si>
    <t>Instandhaltung/Reinigung</t>
  </si>
  <si>
    <t>Materialkosten</t>
  </si>
  <si>
    <t>Marketing, Werbung, Öffentlichkeitsarbeit</t>
  </si>
  <si>
    <t>Sachkosten gesamt</t>
  </si>
  <si>
    <t>Subventionen gesamt</t>
  </si>
  <si>
    <t>Antragsteller:in:</t>
  </si>
  <si>
    <t>Kosten</t>
  </si>
  <si>
    <t>AUSGABEN  (in Euro)</t>
  </si>
  <si>
    <t>Fair-Pay-Zuschuss Land</t>
  </si>
  <si>
    <t>Fair-Pay-Zuschuss Gemeinde</t>
  </si>
  <si>
    <t>Gemeinde-</t>
  </si>
  <si>
    <t>Fair-Pay-Zuschuss Sektion IV</t>
  </si>
  <si>
    <t>Anzahl
Personen</t>
  </si>
  <si>
    <t>Erlöse aus Kartenverkauf</t>
  </si>
  <si>
    <t>Sonstige Veranstaltungserlöse, Events</t>
  </si>
  <si>
    <t>Erlöse aus Filmeinreichgebühren</t>
  </si>
  <si>
    <t>Erlöse aus Organisationsleistungen</t>
  </si>
  <si>
    <t>Erlöse aus Kooperationen Ausland und Inland</t>
  </si>
  <si>
    <t>Erlöse aus Sponsoringeinnahmen</t>
  </si>
  <si>
    <t>Erlöse aus Buffet</t>
  </si>
  <si>
    <t>Erlöse aus Verkauf Publikationen</t>
  </si>
  <si>
    <t>Erlöse aus dem Verkauf von Inseraten</t>
  </si>
  <si>
    <t>Erlöse aus Merchandising</t>
  </si>
  <si>
    <t>Erlöse aus der Vermietung, Verpachtung</t>
  </si>
  <si>
    <t>Erlöse aus der Vermietung von Technik, Equipment</t>
  </si>
  <si>
    <t>Erlöse aus Mitgliedsbeiträgen</t>
  </si>
  <si>
    <t>Erlöse aus Spendeneinnahmen</t>
  </si>
  <si>
    <t>Zinserträge (Bankguthaben, Wertpapiere etc.)</t>
  </si>
  <si>
    <t>Eigenleistungen</t>
  </si>
  <si>
    <t>Sonstige Erträge</t>
  </si>
  <si>
    <t>Bund-Abt. Film</t>
  </si>
  <si>
    <t>Honorare</t>
  </si>
  <si>
    <t>Aus- und Weiterbildung</t>
  </si>
  <si>
    <t>sonstiger Personalaufwand</t>
  </si>
  <si>
    <t>Mieten und Betriebskosten</t>
  </si>
  <si>
    <t>Telefon, Internet</t>
  </si>
  <si>
    <t>Miete Veranstaltungsstätten</t>
  </si>
  <si>
    <t>Filmrechte und Kopientransport</t>
  </si>
  <si>
    <t>Preisgelder</t>
  </si>
  <si>
    <t>Reise, Unterbringung, Verpflegung Filmgäste</t>
  </si>
  <si>
    <t>Kosten Dienstreisen</t>
  </si>
  <si>
    <t>Transportkosten/Porto</t>
  </si>
  <si>
    <t>Abgaben, Gebühren, Spesen d. Geldverkehrs, AKM</t>
  </si>
  <si>
    <t>Versicherungen/Steuern</t>
  </si>
  <si>
    <t>EDV, Infrastruktur &amp; Lizenzen</t>
  </si>
  <si>
    <t>EINREICHUNG</t>
  </si>
  <si>
    <t>ABRECHNUNG</t>
  </si>
  <si>
    <t>KOMMENTAR</t>
  </si>
  <si>
    <t>Bitte füllen Sie alle zutreffenden Felder aus!
Beachten Sie bitte die Ausfüllhilfen in den Kommentaren.</t>
  </si>
  <si>
    <t>NATÜRLICHE PERSON</t>
  </si>
  <si>
    <t xml:space="preserve">  weiblich (Anzahl Personen)</t>
  </si>
  <si>
    <t xml:space="preserve">  männlich (Anzahl Personen)</t>
  </si>
  <si>
    <t xml:space="preserve">  divers (Anzahl Personen)</t>
  </si>
  <si>
    <t>JURISTISCHE PERSON</t>
  </si>
  <si>
    <t>Anzahl Veranstaltungen gesamt</t>
  </si>
  <si>
    <t xml:space="preserve">  Freikarten</t>
  </si>
  <si>
    <t>GESAMTAUSLASTUNG in % Eintritt frei</t>
  </si>
  <si>
    <t>Anzahl Veranstaltungsorte</t>
  </si>
  <si>
    <t>Anzahl aller gezeigten Filme</t>
  </si>
  <si>
    <t>Eigendeckung (%)</t>
  </si>
  <si>
    <t xml:space="preserve">Ansuchen erstellt am: </t>
  </si>
  <si>
    <t xml:space="preserve">von: </t>
  </si>
  <si>
    <t xml:space="preserve">Abrechnung erstellt am: </t>
  </si>
  <si>
    <t>Anzahl Besucher:innen Eintritt frei gesamt</t>
  </si>
  <si>
    <t>Anzahl Besucher:innen gesamt</t>
  </si>
  <si>
    <t>EINNAHMEN</t>
  </si>
  <si>
    <t>in EURO</t>
  </si>
  <si>
    <t>%</t>
  </si>
  <si>
    <t>EINNAHMEN diverse gesamt</t>
  </si>
  <si>
    <t>EINNAHMEN diverse</t>
  </si>
  <si>
    <t>SUBVENTIONEN</t>
  </si>
  <si>
    <t>AUSGABEN gesamt</t>
  </si>
  <si>
    <t>Einnahmen diverse (in Euro)</t>
  </si>
  <si>
    <t>Einnahmen diverse gesamt</t>
  </si>
  <si>
    <t>EINNAHMEN gesamt</t>
  </si>
  <si>
    <t>Erlöse aus Streaming(-plattformen)</t>
  </si>
  <si>
    <t>I. ANTRAGSTELLER:INNEN</t>
  </si>
  <si>
    <t>BESUCHER:INNEN</t>
  </si>
  <si>
    <t>Anzahl Kinobetriebe</t>
  </si>
  <si>
    <t xml:space="preserve">  Anzahl Vorstellungen (Screenings) </t>
  </si>
  <si>
    <t>Anzahl Festival-/Spieltage</t>
  </si>
  <si>
    <t xml:space="preserve">  Anzahl Rahmenveranstaltungen </t>
  </si>
  <si>
    <t>Anzahl Veranstaltungen und Vorstellungen (Screenings) Eintritt frei gesamt</t>
  </si>
  <si>
    <t>ERKLÄRUNGEN</t>
  </si>
  <si>
    <r>
      <t xml:space="preserve">Personalkosten </t>
    </r>
    <r>
      <rPr>
        <sz val="11"/>
        <color theme="1"/>
        <rFont val="Calibri"/>
        <family val="2"/>
        <scheme val="minor"/>
      </rPr>
      <t>(Gehälter/Löhne inkl. LNK)</t>
    </r>
  </si>
  <si>
    <r>
      <t xml:space="preserve">Wochenstunden
</t>
    </r>
    <r>
      <rPr>
        <sz val="8"/>
        <color theme="1"/>
        <rFont val="Calibri"/>
        <family val="2"/>
        <scheme val="minor"/>
      </rPr>
      <t>(bei Anstellungen)</t>
    </r>
  </si>
  <si>
    <t>Anzahl
Personen IST</t>
  </si>
  <si>
    <t>Kosten IST</t>
  </si>
  <si>
    <t>Einnahmen wie z.B.:
Erlöse Kartenverkauf, Erlöse Gastspiele Ausland und Inland, Erlöse aus Verkauf von Programmen, Erlöse aus Vermietung und Verpachtung, Sponsor:inneneneinnahmen, Eigenmittel…</t>
  </si>
  <si>
    <t>Nur angestellte Mitarbeiter:innen</t>
  </si>
  <si>
    <t>Anzahl der gesamt stattfindenden Veranstaltungen, z.B. im Rahmen Jahresprogramm/Saison/Festivalausgabe</t>
  </si>
  <si>
    <t>z.B. Kinobesuche, bzw. Workshop-Teilnehmer:innen u.ä.</t>
  </si>
  <si>
    <t>geplante Auslastung bei Einreichung; tatsächliche Auslastung bei Abrechnung</t>
  </si>
  <si>
    <t>Eigene und zugemietete Veranstaltungsorte</t>
  </si>
  <si>
    <t>Diese Felder werden automatisch befüllt und müssen nicht von Ihnen ausgefüllt werden!</t>
  </si>
  <si>
    <t xml:space="preserve">N. N. </t>
  </si>
  <si>
    <t>Titel des Filmfestivals</t>
  </si>
  <si>
    <t>Gehälter und Löhne Mitarbeiter:innen Büro</t>
  </si>
  <si>
    <t>Gehälter und Löhne Mitarbeiter:innen Spielbetrieb</t>
  </si>
  <si>
    <t>JAHRESERGEBNIS</t>
  </si>
  <si>
    <t>Anzahl Veranstaltungen während des Festivals gesamt</t>
  </si>
  <si>
    <t>Anzahl Veranstaltungen Jahresbetrieb gesamt</t>
  </si>
  <si>
    <t xml:space="preserve">IV. EIGENE VERANSTALTUNGSORTE </t>
  </si>
  <si>
    <t>Besucher:innenkapazität aller Veranstaltungsorte</t>
  </si>
  <si>
    <r>
      <t xml:space="preserve">Wochenstunden
</t>
    </r>
    <r>
      <rPr>
        <sz val="8"/>
        <color theme="1"/>
        <rFont val="Calibri"/>
        <family val="2"/>
        <scheme val="minor"/>
      </rPr>
      <t>(bei Anstellungen)</t>
    </r>
    <r>
      <rPr>
        <b/>
        <sz val="11"/>
        <color theme="1"/>
        <rFont val="Calibri"/>
        <family val="2"/>
        <scheme val="minor"/>
      </rPr>
      <t xml:space="preserve"> IST</t>
    </r>
  </si>
  <si>
    <t xml:space="preserve">Projekttitel: </t>
  </si>
  <si>
    <t>N. N.</t>
  </si>
  <si>
    <t>Förderungstelle</t>
  </si>
  <si>
    <t xml:space="preserve">Zwischensumme </t>
  </si>
  <si>
    <t>Aufstellung der Förderungen der öffentlichen Hand / Gebietskörperschaften</t>
  </si>
  <si>
    <t>Förderungsbetrag pro Jahr in EUR</t>
  </si>
  <si>
    <t>Besucher:innenkapazität aller genutzten Veranstaltungsorte während der Festivaldauer/-spieltage</t>
  </si>
  <si>
    <t>Planung
letztes Festivaljahr</t>
  </si>
  <si>
    <t>Ergebnis
letztes Festivaljahr</t>
  </si>
  <si>
    <t>letztes Festivaljahr</t>
  </si>
  <si>
    <t>Etwaige bereits erfolgte Fair-Pay-Erhöhungen bzw. Zweckwidmungen (Sondermittel von Bund/Ländern/Gemeinden zum Zweck von Fair-Pay-Erhöhungen der letzen Jahre):</t>
  </si>
  <si>
    <r>
      <t xml:space="preserve">Weitere </t>
    </r>
    <r>
      <rPr>
        <b/>
        <sz val="11"/>
        <rFont val="Calibri"/>
        <family val="2"/>
        <scheme val="minor"/>
      </rPr>
      <t>unbare</t>
    </r>
    <r>
      <rPr>
        <sz val="11"/>
        <rFont val="Calibri"/>
        <family val="2"/>
        <scheme val="minor"/>
      </rPr>
      <t xml:space="preserve"> Leistungen (ohne Geldfluss)</t>
    </r>
  </si>
  <si>
    <t>geplant</t>
  </si>
  <si>
    <t>tatsächlich</t>
  </si>
  <si>
    <t>Beschreibung in Stichworten</t>
  </si>
  <si>
    <t>Eigenleistung unbar</t>
  </si>
  <si>
    <t>Weitere Leistungen</t>
  </si>
  <si>
    <t>Sachleistungen der Standortgemeinde (z.B. mietfreier Veranstaltungsort etc.)</t>
  </si>
  <si>
    <t>Sachspenden von Sponsor:innen</t>
  </si>
  <si>
    <t>TT.MM.JJJJ</t>
  </si>
  <si>
    <t>Gehälter und Löhne Mitarbeiter:innen Kultur-/Filmvermittlung</t>
  </si>
  <si>
    <t>Ansuchen-Ergebnis-Vergleich in EURO</t>
  </si>
  <si>
    <t>Ansuchen-Ergebnis-Vergleich in %</t>
  </si>
  <si>
    <t xml:space="preserve">davon angestellt </t>
  </si>
  <si>
    <t>MITARBEITER:INNEN gesamt</t>
  </si>
  <si>
    <t>Mitarbeiter:innen unabhängig von ihrem Beschäftigungsverhältnis</t>
  </si>
  <si>
    <r>
      <t xml:space="preserve">Etwaige bereits erfolgte Fair Pay-Erhöhungen bzw. Zweckwidmungen (Sondermittel von Bund/Ländern/Gemeinden zum Zweck von Fair-Pay der letzen Jahre): </t>
    </r>
    <r>
      <rPr>
        <i/>
        <sz val="11"/>
        <color rgb="FFFF0000"/>
        <rFont val="Calibri"/>
        <family val="2"/>
        <scheme val="minor"/>
      </rPr>
      <t>(verpflichtend auszufüllen)</t>
    </r>
  </si>
  <si>
    <r>
      <t xml:space="preserve">Beschreibung von Fair Pay-Maßnahmen: </t>
    </r>
    <r>
      <rPr>
        <i/>
        <sz val="11"/>
        <color rgb="FFFF0000"/>
        <rFont val="Calibri"/>
        <family val="2"/>
        <scheme val="minor"/>
      </rPr>
      <t>(verpflichtend auszufüllen)</t>
    </r>
  </si>
  <si>
    <t>Ansuchen-Ergebnis-Vergleich</t>
  </si>
  <si>
    <r>
      <t>letztes abgeschlossenes und abgerechnetes Festivaljahr (</t>
    </r>
    <r>
      <rPr>
        <b/>
        <sz val="11"/>
        <color rgb="FFFF0000"/>
        <rFont val="Calibri"/>
        <family val="2"/>
        <scheme val="minor"/>
      </rPr>
      <t>Jahresangabe einfügen</t>
    </r>
    <r>
      <rPr>
        <b/>
        <sz val="11"/>
        <rFont val="Calibri"/>
        <family val="2"/>
        <scheme val="minor"/>
      </rPr>
      <t>)</t>
    </r>
  </si>
  <si>
    <t xml:space="preserve">Festivalleitungspositionen gesamt </t>
  </si>
  <si>
    <t xml:space="preserve">  Festivalleitung weiblich (Anzahl Personen)</t>
  </si>
  <si>
    <t xml:space="preserve">  Festivalleitung männlich (Anzahl Personen)</t>
  </si>
  <si>
    <t xml:space="preserve">  Festivalleitung divers (Anzahl Personen)</t>
  </si>
  <si>
    <t xml:space="preserve">  Kaufkarten</t>
  </si>
  <si>
    <t xml:space="preserve">  Pässe/Akkreditierungen</t>
  </si>
  <si>
    <t xml:space="preserve">Anzahl Spielstätten für Filmvorführungen </t>
  </si>
  <si>
    <t>Kinosäle oder andere Spielstätten für Filmvorführungen</t>
  </si>
  <si>
    <t>Produktionskosten und technische Ausstattung</t>
  </si>
  <si>
    <t>II. PRÄSENZVERANSTALTUNGEN mit Eintritt</t>
  </si>
  <si>
    <t>III. PRÄSENZVERANSTALTUNGEN  Eintritt frei</t>
  </si>
  <si>
    <t>Anzahl Tage (Zeitraum)</t>
  </si>
  <si>
    <t>Rahmenprogramm</t>
  </si>
  <si>
    <t>Kurzbeschreibung des Online-Rahmenprogramms bzw. der Online-Rahmenveranstaltungen</t>
  </si>
  <si>
    <t>VI. ONLINE-PROGRAMM</t>
  </si>
  <si>
    <t>V. FILME FESTIVAL (PRÄSENZVERANSTALTUNGEN)</t>
  </si>
  <si>
    <t>Anzahl Besucher:innen</t>
  </si>
  <si>
    <t>Sollte keine Auswertung der Besucher:innenanzahl vorliegen, geben Sie bitte alternative Auswertungszahlen zur Inanspruchnahme des Online-Angebots durch das Publikum an und beschreiben Sie diese hier kurz.</t>
  </si>
  <si>
    <t xml:space="preserve">  davon aktuelle Filme</t>
  </si>
  <si>
    <t xml:space="preserve">  davon österreichische Filme</t>
  </si>
  <si>
    <t xml:space="preserve">  davon europäische Filme</t>
  </si>
  <si>
    <t xml:space="preserve">  davon außereuropäische Filme</t>
  </si>
  <si>
    <t xml:space="preserve">  davon Filme kürzer als 45 Minuten</t>
  </si>
  <si>
    <t>Ansuchen 2025</t>
  </si>
  <si>
    <t>Ergebnis /
Abrechnung 2025</t>
  </si>
  <si>
    <t>Ansuchen 2026</t>
  </si>
  <si>
    <t>Ergebnis / Abrechnung 2026</t>
  </si>
  <si>
    <t>Ergebnis /
Abrechnung 2026</t>
  </si>
  <si>
    <t>Ergebnis/Abrechnung 2026</t>
  </si>
  <si>
    <t>STATISTIK Festivalausgabe 2025</t>
  </si>
  <si>
    <t>Ergebnis 2025</t>
  </si>
  <si>
    <t>JAHRESERGEBNIS 2025</t>
  </si>
  <si>
    <t>Jahr: 2026</t>
  </si>
  <si>
    <t>Förderung BMWKMS gesamt</t>
  </si>
  <si>
    <t>Förderung BMWKMS pro Besucher:in in EUR</t>
  </si>
  <si>
    <t>Förderungen BMWKMS gesamt</t>
  </si>
  <si>
    <t>2026 (beantragt)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</si>
</sst>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%"/>
  </numFmts>
  <fonts count="20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3"/>
      <name val="Calibri"/>
      <family val="2"/>
      <scheme val="minor"/>
    </font>
    <font>
      <sz val="8"/>
      <name val="Arial"/>
      <family val="2"/>
    </font>
    <font>
      <b/>
      <sz val="11"/>
      <color rgb="FFFF0000"/>
      <name val="Calibri"/>
      <family val="2"/>
      <scheme val="minor"/>
    </font>
    <font>
      <sz val="12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</font>
    <font>
      <b/>
      <sz val="12"/>
      <color rgb="FFFF000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AF4DC"/>
        <bgColor indexed="64"/>
      </patternFill>
    </fill>
    <fill>
      <patternFill patternType="solid">
        <fgColor rgb="FFF9EBB7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9F0B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ADAB6"/>
        <bgColor indexed="64"/>
      </patternFill>
    </fill>
    <fill>
      <patternFill patternType="solid">
        <fgColor rgb="FFFEEA72"/>
        <bgColor indexed="64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tted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10" fillId="0" borderId="0"/>
    <xf numFmtId="9" fontId="12" fillId="0" borderId="0" applyFont="0" applyFill="0" applyBorder="0" applyAlignment="0" applyProtection="0"/>
    <xf numFmtId="0" fontId="13" fillId="23" borderId="18" applyNumberFormat="0" applyAlignment="0" applyProtection="0"/>
  </cellStyleXfs>
  <cellXfs count="310">
    <xf numFmtId="0" fontId="0" fillId="0" borderId="0" xfId="0"/>
    <xf numFmtId="0" fontId="7" fillId="7" borderId="1" xfId="2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7" fillId="7" borderId="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19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4" fontId="14" fillId="12" borderId="3" xfId="0" applyNumberFormat="1" applyFont="1" applyFill="1" applyBorder="1" applyAlignment="1">
      <alignment horizontal="center" vertical="center" wrapText="1"/>
    </xf>
    <xf numFmtId="4" fontId="14" fillId="19" borderId="3" xfId="0" applyNumberFormat="1" applyFont="1" applyFill="1" applyBorder="1" applyAlignment="1">
      <alignment horizontal="center" vertical="center" wrapText="1"/>
    </xf>
    <xf numFmtId="4" fontId="14" fillId="7" borderId="3" xfId="0" applyNumberFormat="1" applyFont="1" applyFill="1" applyBorder="1" applyAlignment="1">
      <alignment horizontal="center" vertical="center" wrapText="1"/>
    </xf>
    <xf numFmtId="4" fontId="14" fillId="3" borderId="3" xfId="0" applyNumberFormat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10" fontId="7" fillId="0" borderId="0" xfId="3" applyNumberFormat="1" applyFont="1" applyFill="1" applyBorder="1" applyAlignment="1" applyProtection="1">
      <alignment horizontal="center" vertical="center" wrapText="1"/>
    </xf>
    <xf numFmtId="4" fontId="14" fillId="12" borderId="27" xfId="0" applyNumberFormat="1" applyFont="1" applyFill="1" applyBorder="1" applyAlignment="1">
      <alignment horizontal="center" vertical="center" wrapText="1"/>
    </xf>
    <xf numFmtId="4" fontId="14" fillId="19" borderId="28" xfId="0" applyNumberFormat="1" applyFont="1" applyFill="1" applyBorder="1" applyAlignment="1">
      <alignment horizontal="center" vertical="center" wrapText="1"/>
    </xf>
    <xf numFmtId="4" fontId="14" fillId="7" borderId="28" xfId="0" applyNumberFormat="1" applyFont="1" applyFill="1" applyBorder="1" applyAlignment="1">
      <alignment horizontal="center" vertical="center" wrapText="1"/>
    </xf>
    <xf numFmtId="4" fontId="14" fillId="3" borderId="28" xfId="0" applyNumberFormat="1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4" fontId="7" fillId="12" borderId="25" xfId="0" applyNumberFormat="1" applyFont="1" applyFill="1" applyBorder="1" applyAlignment="1">
      <alignment horizontal="center" vertical="center" wrapText="1"/>
    </xf>
    <xf numFmtId="4" fontId="7" fillId="7" borderId="25" xfId="0" applyNumberFormat="1" applyFont="1" applyFill="1" applyBorder="1" applyAlignment="1">
      <alignment horizontal="center" vertical="center" wrapText="1"/>
    </xf>
    <xf numFmtId="4" fontId="7" fillId="18" borderId="25" xfId="0" applyNumberFormat="1" applyFont="1" applyFill="1" applyBorder="1" applyAlignment="1">
      <alignment horizontal="center" vertical="center" wrapText="1"/>
    </xf>
    <xf numFmtId="10" fontId="7" fillId="18" borderId="26" xfId="3" applyNumberFormat="1" applyFont="1" applyFill="1" applyBorder="1" applyAlignment="1" applyProtection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12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12" borderId="22" xfId="0" applyFont="1" applyFill="1" applyBorder="1" applyAlignment="1">
      <alignment horizontal="center" vertical="center" wrapText="1"/>
    </xf>
    <xf numFmtId="0" fontId="14" fillId="8" borderId="22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7" fillId="23" borderId="18" xfId="4" applyFont="1" applyAlignment="1" applyProtection="1">
      <alignment horizontal="center" vertical="center"/>
    </xf>
    <xf numFmtId="0" fontId="7" fillId="9" borderId="24" xfId="0" applyFont="1" applyFill="1" applyBorder="1" applyAlignment="1">
      <alignment horizontal="center" vertical="center" wrapText="1"/>
    </xf>
    <xf numFmtId="4" fontId="7" fillId="9" borderId="25" xfId="0" applyNumberFormat="1" applyFont="1" applyFill="1" applyBorder="1" applyAlignment="1">
      <alignment horizontal="center" vertical="center" wrapText="1"/>
    </xf>
    <xf numFmtId="0" fontId="7" fillId="24" borderId="1" xfId="0" applyFont="1" applyFill="1" applyBorder="1" applyAlignment="1">
      <alignment horizontal="left" vertical="center" wrapText="1"/>
    </xf>
    <xf numFmtId="0" fontId="7" fillId="0" borderId="43" xfId="2" applyFont="1" applyBorder="1" applyAlignment="1">
      <alignment horizontal="left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14" fillId="5" borderId="45" xfId="0" applyFont="1" applyFill="1" applyBorder="1" applyAlignment="1">
      <alignment horizontal="center" vertical="center" wrapText="1"/>
    </xf>
    <xf numFmtId="0" fontId="7" fillId="5" borderId="49" xfId="0" applyFont="1" applyFill="1" applyBorder="1" applyAlignment="1">
      <alignment horizontal="center" vertical="center" wrapText="1"/>
    </xf>
    <xf numFmtId="4" fontId="7" fillId="12" borderId="50" xfId="0" applyNumberFormat="1" applyFont="1" applyFill="1" applyBorder="1" applyAlignment="1">
      <alignment horizontal="center" vertical="center" wrapText="1"/>
    </xf>
    <xf numFmtId="4" fontId="7" fillId="7" borderId="50" xfId="0" applyNumberFormat="1" applyFont="1" applyFill="1" applyBorder="1" applyAlignment="1">
      <alignment horizontal="center" vertical="center" wrapText="1"/>
    </xf>
    <xf numFmtId="4" fontId="7" fillId="3" borderId="50" xfId="0" applyNumberFormat="1" applyFont="1" applyFill="1" applyBorder="1" applyAlignment="1">
      <alignment horizontal="center" vertical="center" wrapText="1"/>
    </xf>
    <xf numFmtId="0" fontId="7" fillId="15" borderId="38" xfId="0" applyFont="1" applyFill="1" applyBorder="1" applyAlignment="1">
      <alignment horizontal="center" vertical="center" wrapText="1"/>
    </xf>
    <xf numFmtId="0" fontId="14" fillId="3" borderId="51" xfId="0" applyFont="1" applyFill="1" applyBorder="1" applyAlignment="1">
      <alignment horizontal="center" vertical="center" wrapText="1"/>
    </xf>
    <xf numFmtId="10" fontId="7" fillId="3" borderId="53" xfId="0" applyNumberFormat="1" applyFont="1" applyFill="1" applyBorder="1" applyAlignment="1">
      <alignment horizontal="center" vertical="center" wrapText="1"/>
    </xf>
    <xf numFmtId="0" fontId="7" fillId="5" borderId="58" xfId="0" applyFont="1" applyFill="1" applyBorder="1" applyAlignment="1">
      <alignment horizontal="center" vertical="center" wrapText="1"/>
    </xf>
    <xf numFmtId="4" fontId="7" fillId="12" borderId="59" xfId="0" applyNumberFormat="1" applyFont="1" applyFill="1" applyBorder="1" applyAlignment="1">
      <alignment horizontal="center" vertical="center" wrapText="1"/>
    </xf>
    <xf numFmtId="4" fontId="7" fillId="5" borderId="59" xfId="0" applyNumberFormat="1" applyFont="1" applyFill="1" applyBorder="1" applyAlignment="1">
      <alignment horizontal="center" vertical="center" wrapText="1"/>
    </xf>
    <xf numFmtId="4" fontId="7" fillId="3" borderId="59" xfId="0" applyNumberFormat="1" applyFont="1" applyFill="1" applyBorder="1" applyAlignment="1">
      <alignment horizontal="center" vertical="center" wrapText="1"/>
    </xf>
    <xf numFmtId="0" fontId="7" fillId="9" borderId="57" xfId="0" applyFont="1" applyFill="1" applyBorder="1" applyAlignment="1">
      <alignment horizontal="center" vertical="center" wrapText="1"/>
    </xf>
    <xf numFmtId="0" fontId="14" fillId="8" borderId="45" xfId="0" applyFont="1" applyFill="1" applyBorder="1" applyAlignment="1">
      <alignment horizontal="center" vertical="center" wrapText="1"/>
    </xf>
    <xf numFmtId="0" fontId="7" fillId="8" borderId="49" xfId="0" applyFont="1" applyFill="1" applyBorder="1" applyAlignment="1">
      <alignment horizontal="center" vertical="center" wrapText="1"/>
    </xf>
    <xf numFmtId="4" fontId="7" fillId="9" borderId="50" xfId="0" applyNumberFormat="1" applyFont="1" applyFill="1" applyBorder="1" applyAlignment="1">
      <alignment horizontal="center" vertical="center" wrapText="1"/>
    </xf>
    <xf numFmtId="4" fontId="7" fillId="3" borderId="53" xfId="0" applyNumberFormat="1" applyFont="1" applyFill="1" applyBorder="1" applyAlignment="1">
      <alignment horizontal="center" vertical="center" wrapText="1"/>
    </xf>
    <xf numFmtId="0" fontId="14" fillId="8" borderId="19" xfId="0" applyFont="1" applyFill="1" applyBorder="1" applyAlignment="1">
      <alignment horizontal="center" vertical="center" wrapText="1"/>
    </xf>
    <xf numFmtId="0" fontId="7" fillId="8" borderId="58" xfId="0" applyFont="1" applyFill="1" applyBorder="1" applyAlignment="1">
      <alignment horizontal="center" vertical="center" wrapText="1"/>
    </xf>
    <xf numFmtId="0" fontId="6" fillId="16" borderId="57" xfId="0" applyFont="1" applyFill="1" applyBorder="1" applyAlignment="1">
      <alignment horizontal="center" vertical="center" wrapText="1"/>
    </xf>
    <xf numFmtId="164" fontId="7" fillId="16" borderId="22" xfId="1" applyFont="1" applyFill="1" applyBorder="1" applyAlignment="1" applyProtection="1">
      <alignment horizontal="center" vertical="center" wrapText="1"/>
      <protection locked="0"/>
    </xf>
    <xf numFmtId="10" fontId="7" fillId="3" borderId="50" xfId="0" applyNumberFormat="1" applyFont="1" applyFill="1" applyBorder="1" applyAlignment="1">
      <alignment horizontal="center" vertical="center" wrapText="1"/>
    </xf>
    <xf numFmtId="0" fontId="7" fillId="9" borderId="37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0" xfId="0" applyFont="1" applyAlignment="1">
      <alignment vertical="center" wrapText="1"/>
    </xf>
    <xf numFmtId="164" fontId="7" fillId="15" borderId="37" xfId="1" applyFont="1" applyFill="1" applyBorder="1" applyAlignment="1" applyProtection="1">
      <alignment horizontal="center" vertical="center" wrapText="1"/>
    </xf>
    <xf numFmtId="164" fontId="7" fillId="15" borderId="39" xfId="1" applyFont="1" applyFill="1" applyBorder="1" applyAlignment="1" applyProtection="1">
      <alignment horizontal="center" vertical="center" wrapText="1"/>
    </xf>
    <xf numFmtId="164" fontId="7" fillId="15" borderId="46" xfId="1" applyFont="1" applyFill="1" applyBorder="1" applyAlignment="1" applyProtection="1">
      <alignment horizontal="center" vertical="center" wrapText="1"/>
    </xf>
    <xf numFmtId="0" fontId="8" fillId="0" borderId="47" xfId="0" applyFont="1" applyBorder="1" applyAlignment="1">
      <alignment horizontal="left" vertical="center"/>
    </xf>
    <xf numFmtId="4" fontId="4" fillId="11" borderId="1" xfId="1" applyNumberFormat="1" applyFont="1" applyFill="1" applyBorder="1" applyAlignment="1" applyProtection="1">
      <alignment horizontal="right" vertical="center"/>
      <protection locked="0"/>
    </xf>
    <xf numFmtId="4" fontId="4" fillId="6" borderId="1" xfId="1" applyNumberFormat="1" applyFont="1" applyFill="1" applyBorder="1" applyAlignment="1" applyProtection="1">
      <alignment horizontal="right" vertical="center"/>
      <protection locked="0"/>
    </xf>
    <xf numFmtId="4" fontId="7" fillId="4" borderId="1" xfId="1" applyNumberFormat="1" applyFont="1" applyFill="1" applyBorder="1" applyAlignment="1" applyProtection="1">
      <alignment horizontal="right" vertical="center" wrapText="1"/>
      <protection locked="0"/>
    </xf>
    <xf numFmtId="4" fontId="4" fillId="11" borderId="2" xfId="1" applyNumberFormat="1" applyFont="1" applyFill="1" applyBorder="1" applyAlignment="1" applyProtection="1">
      <alignment horizontal="right" vertical="center"/>
      <protection locked="0"/>
    </xf>
    <xf numFmtId="4" fontId="4" fillId="6" borderId="2" xfId="1" applyNumberFormat="1" applyFont="1" applyFill="1" applyBorder="1" applyAlignment="1" applyProtection="1">
      <alignment horizontal="right" vertical="center"/>
      <protection locked="0"/>
    </xf>
    <xf numFmtId="0" fontId="8" fillId="0" borderId="48" xfId="0" applyFont="1" applyBorder="1" applyAlignment="1">
      <alignment horizontal="left" vertical="center"/>
    </xf>
    <xf numFmtId="4" fontId="7" fillId="4" borderId="2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44" xfId="0" applyFont="1" applyBorder="1" applyAlignment="1">
      <alignment horizontal="left" vertical="center"/>
    </xf>
    <xf numFmtId="4" fontId="6" fillId="0" borderId="0" xfId="0" applyNumberFormat="1" applyFont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7" xfId="0" applyFont="1" applyBorder="1" applyAlignment="1">
      <alignment vertical="center" wrapText="1"/>
    </xf>
    <xf numFmtId="4" fontId="5" fillId="4" borderId="1" xfId="1" applyNumberFormat="1" applyFont="1" applyFill="1" applyBorder="1" applyAlignment="1" applyProtection="1">
      <alignment horizontal="right" vertical="center"/>
      <protection locked="0"/>
    </xf>
    <xf numFmtId="0" fontId="6" fillId="0" borderId="19" xfId="0" applyFont="1" applyBorder="1" applyAlignment="1">
      <alignment vertical="center" wrapText="1"/>
    </xf>
    <xf numFmtId="4" fontId="4" fillId="11" borderId="3" xfId="1" applyNumberFormat="1" applyFont="1" applyFill="1" applyBorder="1" applyAlignment="1" applyProtection="1">
      <alignment horizontal="right" vertical="center"/>
      <protection locked="0"/>
    </xf>
    <xf numFmtId="4" fontId="4" fillId="6" borderId="3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0" borderId="20" xfId="0" applyFont="1" applyBorder="1" applyAlignment="1">
      <alignment vertical="center" wrapText="1"/>
    </xf>
    <xf numFmtId="4" fontId="5" fillId="4" borderId="2" xfId="1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 applyFill="1" applyBorder="1" applyAlignment="1" applyProtection="1">
      <alignment vertical="center" wrapText="1"/>
    </xf>
    <xf numFmtId="0" fontId="8" fillId="0" borderId="47" xfId="0" applyFont="1" applyBorder="1" applyAlignment="1">
      <alignment vertical="center"/>
    </xf>
    <xf numFmtId="4" fontId="4" fillId="11" borderId="1" xfId="1" applyNumberFormat="1" applyFont="1" applyFill="1" applyBorder="1" applyAlignment="1" applyProtection="1">
      <alignment horizontal="right" vertical="center" wrapText="1"/>
      <protection locked="0"/>
    </xf>
    <xf numFmtId="4" fontId="4" fillId="10" borderId="1" xfId="1" applyNumberFormat="1" applyFont="1" applyFill="1" applyBorder="1" applyAlignment="1" applyProtection="1">
      <alignment horizontal="right" vertical="center" wrapText="1"/>
      <protection locked="0"/>
    </xf>
    <xf numFmtId="4" fontId="4" fillId="20" borderId="1" xfId="1" applyNumberFormat="1" applyFont="1" applyFill="1" applyBorder="1" applyAlignment="1" applyProtection="1">
      <alignment horizontal="right" vertical="center" wrapText="1"/>
    </xf>
    <xf numFmtId="10" fontId="4" fillId="20" borderId="1" xfId="3" applyNumberFormat="1" applyFont="1" applyFill="1" applyBorder="1" applyAlignment="1" applyProtection="1">
      <alignment horizontal="right" vertical="center" wrapText="1"/>
    </xf>
    <xf numFmtId="0" fontId="8" fillId="0" borderId="7" xfId="0" applyFont="1" applyBorder="1" applyAlignment="1">
      <alignment vertical="center" wrapText="1"/>
    </xf>
    <xf numFmtId="0" fontId="8" fillId="0" borderId="48" xfId="0" applyFont="1" applyBorder="1" applyAlignment="1">
      <alignment vertical="center"/>
    </xf>
    <xf numFmtId="4" fontId="4" fillId="11" borderId="2" xfId="1" applyNumberFormat="1" applyFont="1" applyFill="1" applyBorder="1" applyAlignment="1" applyProtection="1">
      <alignment horizontal="right" vertical="center" wrapText="1"/>
      <protection locked="0"/>
    </xf>
    <xf numFmtId="4" fontId="4" fillId="10" borderId="2" xfId="1" applyNumberFormat="1" applyFont="1" applyFill="1" applyBorder="1" applyAlignment="1" applyProtection="1">
      <alignment horizontal="right" vertical="center" wrapText="1"/>
      <protection locked="0"/>
    </xf>
    <xf numFmtId="4" fontId="4" fillId="20" borderId="2" xfId="1" applyNumberFormat="1" applyFont="1" applyFill="1" applyBorder="1" applyAlignment="1" applyProtection="1">
      <alignment horizontal="right" vertical="center" wrapText="1"/>
    </xf>
    <xf numFmtId="10" fontId="4" fillId="20" borderId="2" xfId="3" applyNumberFormat="1" applyFont="1" applyFill="1" applyBorder="1" applyAlignment="1" applyProtection="1">
      <alignment horizontal="right" vertical="center" wrapText="1"/>
    </xf>
    <xf numFmtId="0" fontId="8" fillId="0" borderId="61" xfId="0" applyFont="1" applyBorder="1" applyAlignment="1">
      <alignment vertical="center"/>
    </xf>
    <xf numFmtId="4" fontId="5" fillId="4" borderId="1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62" xfId="0" applyFont="1" applyBorder="1" applyAlignment="1">
      <alignment vertical="center"/>
    </xf>
    <xf numFmtId="4" fontId="5" fillId="4" borderId="2" xfId="1" applyNumberFormat="1" applyFont="1" applyFill="1" applyBorder="1" applyAlignment="1" applyProtection="1">
      <alignment horizontal="right" vertical="center" wrapText="1"/>
      <protection locked="0"/>
    </xf>
    <xf numFmtId="4" fontId="7" fillId="12" borderId="59" xfId="1" applyNumberFormat="1" applyFont="1" applyFill="1" applyBorder="1" applyAlignment="1" applyProtection="1">
      <alignment horizontal="center" vertical="center" wrapText="1"/>
    </xf>
    <xf numFmtId="4" fontId="7" fillId="8" borderId="59" xfId="1" applyNumberFormat="1" applyFont="1" applyFill="1" applyBorder="1" applyAlignment="1" applyProtection="1">
      <alignment horizontal="center" vertical="center" wrapText="1"/>
    </xf>
    <xf numFmtId="4" fontId="7" fillId="3" borderId="59" xfId="1" applyNumberFormat="1" applyFont="1" applyFill="1" applyBorder="1" applyAlignment="1" applyProtection="1">
      <alignment horizontal="center" vertical="center" wrapText="1"/>
    </xf>
    <xf numFmtId="10" fontId="7" fillId="3" borderId="63" xfId="3" applyNumberFormat="1" applyFont="1" applyFill="1" applyBorder="1" applyAlignment="1" applyProtection="1">
      <alignment horizontal="center" vertical="center" wrapText="1"/>
    </xf>
    <xf numFmtId="4" fontId="7" fillId="0" borderId="0" xfId="1" applyNumberFormat="1" applyFont="1" applyFill="1" applyBorder="1" applyAlignment="1" applyProtection="1">
      <alignment horizontal="center" vertical="center" wrapText="1"/>
    </xf>
    <xf numFmtId="4" fontId="7" fillId="22" borderId="31" xfId="1" applyNumberFormat="1" applyFont="1" applyFill="1" applyBorder="1" applyAlignment="1" applyProtection="1">
      <alignment horizontal="center" vertical="center" wrapText="1"/>
    </xf>
    <xf numFmtId="4" fontId="7" fillId="9" borderId="31" xfId="1" applyNumberFormat="1" applyFont="1" applyFill="1" applyBorder="1" applyAlignment="1" applyProtection="1">
      <alignment horizontal="center" vertical="center" wrapText="1"/>
    </xf>
    <xf numFmtId="4" fontId="7" fillId="18" borderId="31" xfId="1" applyNumberFormat="1" applyFont="1" applyFill="1" applyBorder="1" applyAlignment="1" applyProtection="1">
      <alignment horizontal="center" vertical="center" wrapText="1"/>
    </xf>
    <xf numFmtId="10" fontId="7" fillId="18" borderId="34" xfId="3" applyNumberFormat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vertical="center" wrapText="1"/>
    </xf>
    <xf numFmtId="4" fontId="7" fillId="22" borderId="25" xfId="0" applyNumberFormat="1" applyFont="1" applyFill="1" applyBorder="1" applyAlignment="1">
      <alignment horizontal="center" vertical="center"/>
    </xf>
    <xf numFmtId="4" fontId="7" fillId="18" borderId="25" xfId="0" applyNumberFormat="1" applyFont="1" applyFill="1" applyBorder="1" applyAlignment="1">
      <alignment horizontal="center" vertical="center"/>
    </xf>
    <xf numFmtId="0" fontId="6" fillId="0" borderId="36" xfId="0" applyFont="1" applyBorder="1" applyAlignment="1">
      <alignment vertical="center" wrapText="1"/>
    </xf>
    <xf numFmtId="164" fontId="6" fillId="0" borderId="1" xfId="1" applyFont="1" applyBorder="1" applyAlignment="1" applyProtection="1">
      <alignment vertical="center" wrapText="1"/>
      <protection locked="0"/>
    </xf>
    <xf numFmtId="0" fontId="6" fillId="0" borderId="54" xfId="0" applyFont="1" applyBorder="1" applyAlignment="1">
      <alignment vertical="center" wrapText="1"/>
    </xf>
    <xf numFmtId="164" fontId="6" fillId="0" borderId="55" xfId="1" applyFont="1" applyBorder="1" applyAlignment="1" applyProtection="1">
      <alignment vertical="center" wrapText="1"/>
      <protection locked="0"/>
    </xf>
    <xf numFmtId="49" fontId="7" fillId="16" borderId="16" xfId="0" applyNumberFormat="1" applyFont="1" applyFill="1" applyBorder="1" applyAlignment="1">
      <alignment vertical="center"/>
    </xf>
    <xf numFmtId="4" fontId="7" fillId="16" borderId="11" xfId="0" applyNumberFormat="1" applyFont="1" applyFill="1" applyBorder="1" applyAlignment="1">
      <alignment vertical="center"/>
    </xf>
    <xf numFmtId="0" fontId="7" fillId="17" borderId="13" xfId="0" applyFont="1" applyFill="1" applyBorder="1" applyAlignment="1">
      <alignment vertical="center"/>
    </xf>
    <xf numFmtId="4" fontId="7" fillId="17" borderId="12" xfId="0" applyNumberFormat="1" applyFont="1" applyFill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4" fontId="7" fillId="4" borderId="1" xfId="0" applyNumberFormat="1" applyFont="1" applyFill="1" applyBorder="1" applyAlignment="1">
      <alignment horizontal="right" vertical="center"/>
    </xf>
    <xf numFmtId="10" fontId="7" fillId="4" borderId="1" xfId="0" applyNumberFormat="1" applyFont="1" applyFill="1" applyBorder="1" applyAlignment="1">
      <alignment horizontal="center" vertical="center"/>
    </xf>
    <xf numFmtId="0" fontId="7" fillId="23" borderId="18" xfId="4" applyFont="1" applyAlignment="1" applyProtection="1">
      <alignment vertical="center"/>
    </xf>
    <xf numFmtId="0" fontId="6" fillId="6" borderId="1" xfId="0" applyFont="1" applyFill="1" applyBorder="1" applyAlignment="1">
      <alignment vertical="center"/>
    </xf>
    <xf numFmtId="4" fontId="6" fillId="4" borderId="1" xfId="0" applyNumberFormat="1" applyFont="1" applyFill="1" applyBorder="1" applyAlignment="1">
      <alignment horizontal="right" vertical="center"/>
    </xf>
    <xf numFmtId="10" fontId="6" fillId="4" borderId="1" xfId="3" applyNumberFormat="1" applyFont="1" applyFill="1" applyBorder="1" applyAlignment="1" applyProtection="1">
      <alignment horizontal="right" vertical="center"/>
    </xf>
    <xf numFmtId="2" fontId="7" fillId="4" borderId="1" xfId="0" applyNumberFormat="1" applyFont="1" applyFill="1" applyBorder="1" applyAlignment="1">
      <alignment horizontal="right" vertical="center"/>
    </xf>
    <xf numFmtId="0" fontId="7" fillId="9" borderId="1" xfId="0" applyFont="1" applyFill="1" applyBorder="1" applyAlignment="1">
      <alignment vertical="center"/>
    </xf>
    <xf numFmtId="4" fontId="7" fillId="21" borderId="1" xfId="0" applyNumberFormat="1" applyFont="1" applyFill="1" applyBorder="1" applyAlignment="1">
      <alignment horizontal="right" vertical="center"/>
    </xf>
    <xf numFmtId="10" fontId="7" fillId="21" borderId="1" xfId="3" applyNumberFormat="1" applyFont="1" applyFill="1" applyBorder="1" applyAlignment="1" applyProtection="1">
      <alignment horizontal="right" vertical="center"/>
    </xf>
    <xf numFmtId="0" fontId="7" fillId="2" borderId="17" xfId="0" applyFont="1" applyFill="1" applyBorder="1" applyAlignment="1">
      <alignment vertical="center"/>
    </xf>
    <xf numFmtId="4" fontId="7" fillId="2" borderId="17" xfId="0" applyNumberFormat="1" applyFont="1" applyFill="1" applyBorder="1" applyAlignment="1">
      <alignment horizontal="right" vertical="center"/>
    </xf>
    <xf numFmtId="10" fontId="7" fillId="2" borderId="17" xfId="3" applyNumberFormat="1" applyFont="1" applyFill="1" applyBorder="1" applyAlignment="1" applyProtection="1">
      <alignment horizontal="right" vertical="center"/>
    </xf>
    <xf numFmtId="0" fontId="7" fillId="24" borderId="1" xfId="0" applyFont="1" applyFill="1" applyBorder="1" applyAlignment="1">
      <alignment vertical="center"/>
    </xf>
    <xf numFmtId="4" fontId="7" fillId="15" borderId="1" xfId="0" applyNumberFormat="1" applyFont="1" applyFill="1" applyBorder="1" applyAlignment="1">
      <alignment horizontal="right" vertical="center"/>
    </xf>
    <xf numFmtId="10" fontId="7" fillId="24" borderId="1" xfId="3" applyNumberFormat="1" applyFont="1" applyFill="1" applyBorder="1" applyAlignment="1" applyProtection="1">
      <alignment horizontal="right" vertical="center"/>
    </xf>
    <xf numFmtId="0" fontId="6" fillId="15" borderId="1" xfId="2" applyFont="1" applyFill="1" applyBorder="1" applyAlignment="1">
      <alignment vertical="center" wrapText="1"/>
    </xf>
    <xf numFmtId="0" fontId="2" fillId="15" borderId="1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14" fillId="0" borderId="2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14" fillId="15" borderId="24" xfId="0" applyFont="1" applyFill="1" applyBorder="1" applyAlignment="1">
      <alignment vertical="center"/>
    </xf>
    <xf numFmtId="0" fontId="16" fillId="15" borderId="25" xfId="0" applyFont="1" applyFill="1" applyBorder="1" applyAlignment="1">
      <alignment vertical="center"/>
    </xf>
    <xf numFmtId="0" fontId="0" fillId="15" borderId="25" xfId="0" applyFill="1" applyBorder="1" applyAlignment="1">
      <alignment vertical="center"/>
    </xf>
    <xf numFmtId="0" fontId="0" fillId="15" borderId="26" xfId="0" applyFill="1" applyBorder="1" applyAlignment="1">
      <alignment vertical="center"/>
    </xf>
    <xf numFmtId="0" fontId="0" fillId="0" borderId="57" xfId="0" applyBorder="1" applyAlignment="1">
      <alignment vertical="center"/>
    </xf>
    <xf numFmtId="0" fontId="14" fillId="20" borderId="22" xfId="0" applyFont="1" applyFill="1" applyBorder="1" applyAlignment="1">
      <alignment vertical="center"/>
    </xf>
    <xf numFmtId="0" fontId="0" fillId="20" borderId="22" xfId="0" applyFill="1" applyBorder="1" applyAlignment="1">
      <alignment vertical="center"/>
    </xf>
    <xf numFmtId="0" fontId="0" fillId="20" borderId="23" xfId="0" applyFill="1" applyBorder="1" applyAlignment="1">
      <alignment vertical="center"/>
    </xf>
    <xf numFmtId="0" fontId="14" fillId="20" borderId="36" xfId="0" applyFont="1" applyFill="1" applyBorder="1" applyAlignment="1">
      <alignment vertical="center"/>
    </xf>
    <xf numFmtId="0" fontId="6" fillId="15" borderId="1" xfId="0" applyFont="1" applyFill="1" applyBorder="1" applyAlignment="1">
      <alignment vertical="center"/>
    </xf>
    <xf numFmtId="0" fontId="6" fillId="15" borderId="35" xfId="0" applyFont="1" applyFill="1" applyBorder="1" applyAlignment="1">
      <alignment horizontal="right" vertical="center"/>
    </xf>
    <xf numFmtId="0" fontId="6" fillId="15" borderId="36" xfId="0" applyFont="1" applyFill="1" applyBorder="1" applyAlignment="1">
      <alignment vertical="center"/>
    </xf>
    <xf numFmtId="2" fontId="6" fillId="10" borderId="1" xfId="0" applyNumberFormat="1" applyFont="1" applyFill="1" applyBorder="1" applyAlignment="1">
      <alignment vertical="center"/>
    </xf>
    <xf numFmtId="2" fontId="6" fillId="25" borderId="35" xfId="0" applyNumberFormat="1" applyFont="1" applyFill="1" applyBorder="1" applyAlignment="1">
      <alignment vertical="center"/>
    </xf>
    <xf numFmtId="0" fontId="7" fillId="20" borderId="54" xfId="0" applyFont="1" applyFill="1" applyBorder="1" applyAlignment="1">
      <alignment vertical="center"/>
    </xf>
    <xf numFmtId="2" fontId="14" fillId="20" borderId="55" xfId="0" applyNumberFormat="1" applyFont="1" applyFill="1" applyBorder="1" applyAlignment="1">
      <alignment vertical="center"/>
    </xf>
    <xf numFmtId="2" fontId="14" fillId="20" borderId="56" xfId="0" applyNumberFormat="1" applyFont="1" applyFill="1" applyBorder="1" applyAlignment="1">
      <alignment vertical="center"/>
    </xf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165" fontId="7" fillId="2" borderId="0" xfId="0" applyNumberFormat="1" applyFont="1" applyFill="1" applyAlignment="1">
      <alignment vertical="center"/>
    </xf>
    <xf numFmtId="0" fontId="7" fillId="0" borderId="1" xfId="2" applyFont="1" applyBorder="1" applyAlignment="1">
      <alignment horizontal="left" vertical="center" wrapText="1"/>
    </xf>
    <xf numFmtId="0" fontId="6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7" fillId="23" borderId="18" xfId="4" applyFont="1" applyAlignment="1" applyProtection="1">
      <alignment vertical="center" wrapText="1"/>
    </xf>
    <xf numFmtId="4" fontId="7" fillId="2" borderId="0" xfId="0" applyNumberFormat="1" applyFont="1" applyFill="1" applyAlignment="1">
      <alignment vertical="center"/>
    </xf>
    <xf numFmtId="4" fontId="7" fillId="14" borderId="5" xfId="0" applyNumberFormat="1" applyFont="1" applyFill="1" applyBorder="1" applyAlignment="1" applyProtection="1">
      <alignment horizontal="left" vertical="center"/>
      <protection locked="0"/>
    </xf>
    <xf numFmtId="14" fontId="11" fillId="2" borderId="11" xfId="0" applyNumberFormat="1" applyFont="1" applyFill="1" applyBorder="1" applyAlignment="1">
      <alignment vertical="center"/>
    </xf>
    <xf numFmtId="14" fontId="11" fillId="2" borderId="12" xfId="0" applyNumberFormat="1" applyFont="1" applyFill="1" applyBorder="1" applyAlignment="1">
      <alignment vertical="center"/>
    </xf>
    <xf numFmtId="1" fontId="11" fillId="0" borderId="6" xfId="0" applyNumberFormat="1" applyFont="1" applyBorder="1" applyAlignment="1">
      <alignment horizontal="left" vertical="center"/>
    </xf>
    <xf numFmtId="1" fontId="7" fillId="7" borderId="1" xfId="2" applyNumberFormat="1" applyFont="1" applyFill="1" applyBorder="1" applyAlignment="1">
      <alignment horizontal="left" vertical="center" wrapText="1"/>
    </xf>
    <xf numFmtId="1" fontId="7" fillId="6" borderId="1" xfId="0" applyNumberFormat="1" applyFont="1" applyFill="1" applyBorder="1" applyAlignment="1">
      <alignment vertical="center"/>
    </xf>
    <xf numFmtId="1" fontId="7" fillId="6" borderId="1" xfId="0" applyNumberFormat="1" applyFont="1" applyFill="1" applyBorder="1" applyAlignment="1">
      <alignment horizontal="right" vertical="center"/>
    </xf>
    <xf numFmtId="1" fontId="7" fillId="2" borderId="17" xfId="0" applyNumberFormat="1" applyFont="1" applyFill="1" applyBorder="1" applyAlignment="1">
      <alignment vertical="center"/>
    </xf>
    <xf numFmtId="1" fontId="7" fillId="0" borderId="72" xfId="2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vertical="center"/>
    </xf>
    <xf numFmtId="1" fontId="7" fillId="0" borderId="1" xfId="2" applyNumberFormat="1" applyFont="1" applyBorder="1" applyAlignment="1">
      <alignment horizontal="left" vertical="center" wrapText="1"/>
    </xf>
    <xf numFmtId="1" fontId="9" fillId="13" borderId="1" xfId="0" applyNumberFormat="1" applyFont="1" applyFill="1" applyBorder="1" applyAlignment="1" applyProtection="1">
      <alignment vertical="center"/>
      <protection locked="0"/>
    </xf>
    <xf numFmtId="1" fontId="6" fillId="0" borderId="1" xfId="0" applyNumberFormat="1" applyFont="1" applyBorder="1" applyAlignment="1">
      <alignment vertical="center"/>
    </xf>
    <xf numFmtId="1" fontId="6" fillId="15" borderId="1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0" fontId="18" fillId="0" borderId="1" xfId="0" applyFont="1" applyBorder="1"/>
    <xf numFmtId="0" fontId="6" fillId="23" borderId="1" xfId="4" applyFont="1" applyBorder="1" applyAlignment="1" applyProtection="1">
      <alignment vertical="center"/>
    </xf>
    <xf numFmtId="0" fontId="7" fillId="0" borderId="0" xfId="0" applyFont="1" applyAlignment="1">
      <alignment vertical="center"/>
    </xf>
    <xf numFmtId="0" fontId="6" fillId="23" borderId="5" xfId="4" applyFont="1" applyBorder="1" applyAlignment="1" applyProtection="1">
      <alignment vertical="center"/>
    </xf>
    <xf numFmtId="0" fontId="0" fillId="0" borderId="7" xfId="0" applyFont="1" applyBorder="1" applyAlignment="1">
      <alignment vertical="center"/>
    </xf>
    <xf numFmtId="4" fontId="7" fillId="14" borderId="7" xfId="0" applyNumberFormat="1" applyFont="1" applyFill="1" applyBorder="1" applyAlignment="1" applyProtection="1">
      <alignment horizontal="left" vertical="center"/>
      <protection locked="0"/>
    </xf>
    <xf numFmtId="0" fontId="6" fillId="0" borderId="1" xfId="2" applyFont="1" applyBorder="1" applyAlignment="1">
      <alignment vertical="top"/>
    </xf>
    <xf numFmtId="4" fontId="6" fillId="6" borderId="1" xfId="0" applyNumberFormat="1" applyFont="1" applyFill="1" applyBorder="1" applyAlignment="1">
      <alignment horizontal="right" vertical="center"/>
    </xf>
    <xf numFmtId="2" fontId="6" fillId="6" borderId="1" xfId="0" applyNumberFormat="1" applyFont="1" applyFill="1" applyBorder="1" applyAlignment="1">
      <alignment horizontal="right" vertical="center"/>
    </xf>
    <xf numFmtId="2" fontId="7" fillId="9" borderId="1" xfId="0" applyNumberFormat="1" applyFont="1" applyFill="1" applyBorder="1" applyAlignment="1">
      <alignment horizontal="right" vertical="center"/>
    </xf>
    <xf numFmtId="2" fontId="7" fillId="2" borderId="17" xfId="0" applyNumberFormat="1" applyFont="1" applyFill="1" applyBorder="1" applyAlignment="1">
      <alignment horizontal="right" vertical="center"/>
    </xf>
    <xf numFmtId="2" fontId="7" fillId="24" borderId="1" xfId="0" applyNumberFormat="1" applyFont="1" applyFill="1" applyBorder="1" applyAlignment="1">
      <alignment horizontal="right" vertical="center"/>
    </xf>
    <xf numFmtId="10" fontId="5" fillId="0" borderId="31" xfId="3" applyNumberFormat="1" applyFont="1" applyFill="1" applyBorder="1" applyAlignment="1" applyProtection="1">
      <alignment horizontal="center" vertical="center" wrapText="1"/>
    </xf>
    <xf numFmtId="10" fontId="5" fillId="0" borderId="32" xfId="3" applyNumberFormat="1" applyFont="1" applyFill="1" applyBorder="1" applyAlignment="1" applyProtection="1">
      <alignment horizontal="center" vertical="center" wrapText="1"/>
    </xf>
    <xf numFmtId="10" fontId="5" fillId="0" borderId="33" xfId="3" applyNumberFormat="1" applyFont="1" applyFill="1" applyBorder="1" applyAlignment="1" applyProtection="1">
      <alignment horizontal="center" vertical="center" wrapText="1"/>
    </xf>
    <xf numFmtId="4" fontId="4" fillId="20" borderId="1" xfId="0" applyNumberFormat="1" applyFont="1" applyFill="1" applyBorder="1" applyAlignment="1">
      <alignment horizontal="right" vertical="center"/>
    </xf>
    <xf numFmtId="10" fontId="4" fillId="20" borderId="5" xfId="3" applyNumberFormat="1" applyFont="1" applyFill="1" applyBorder="1" applyAlignment="1" applyProtection="1">
      <alignment horizontal="right" vertical="center"/>
    </xf>
    <xf numFmtId="4" fontId="4" fillId="20" borderId="2" xfId="0" applyNumberFormat="1" applyFont="1" applyFill="1" applyBorder="1" applyAlignment="1">
      <alignment horizontal="right" vertical="center"/>
    </xf>
    <xf numFmtId="10" fontId="4" fillId="20" borderId="4" xfId="3" applyNumberFormat="1" applyFont="1" applyFill="1" applyBorder="1" applyAlignment="1" applyProtection="1">
      <alignment horizontal="right" vertical="center"/>
    </xf>
    <xf numFmtId="4" fontId="4" fillId="4" borderId="1" xfId="0" applyNumberFormat="1" applyFont="1" applyFill="1" applyBorder="1" applyAlignment="1" applyProtection="1">
      <alignment horizontal="right" vertical="center"/>
      <protection locked="0"/>
    </xf>
    <xf numFmtId="4" fontId="4" fillId="4" borderId="35" xfId="0" applyNumberFormat="1" applyFont="1" applyFill="1" applyBorder="1" applyAlignment="1" applyProtection="1">
      <alignment horizontal="right" vertical="center"/>
      <protection locked="0"/>
    </xf>
    <xf numFmtId="4" fontId="4" fillId="4" borderId="2" xfId="0" applyNumberFormat="1" applyFont="1" applyFill="1" applyBorder="1" applyAlignment="1" applyProtection="1">
      <alignment horizontal="right" vertical="center"/>
      <protection locked="0"/>
    </xf>
    <xf numFmtId="4" fontId="4" fillId="4" borderId="52" xfId="0" applyNumberFormat="1" applyFont="1" applyFill="1" applyBorder="1" applyAlignment="1" applyProtection="1">
      <alignment horizontal="right" vertical="center"/>
      <protection locked="0"/>
    </xf>
    <xf numFmtId="10" fontId="4" fillId="20" borderId="35" xfId="0" applyNumberFormat="1" applyFont="1" applyFill="1" applyBorder="1" applyAlignment="1">
      <alignment horizontal="right" vertical="center"/>
    </xf>
    <xf numFmtId="10" fontId="4" fillId="20" borderId="52" xfId="0" applyNumberFormat="1" applyFont="1" applyFill="1" applyBorder="1" applyAlignment="1">
      <alignment horizontal="right" vertical="center"/>
    </xf>
    <xf numFmtId="1" fontId="7" fillId="13" borderId="1" xfId="0" applyNumberFormat="1" applyFont="1" applyFill="1" applyBorder="1" applyAlignment="1">
      <alignment vertical="center"/>
    </xf>
    <xf numFmtId="1" fontId="7" fillId="13" borderId="1" xfId="0" applyNumberFormat="1" applyFont="1" applyFill="1" applyBorder="1" applyAlignment="1" applyProtection="1">
      <alignment vertical="center"/>
      <protection locked="0"/>
    </xf>
    <xf numFmtId="2" fontId="6" fillId="15" borderId="1" xfId="0" applyNumberFormat="1" applyFont="1" applyFill="1" applyBorder="1" applyAlignment="1">
      <alignment horizontal="right" vertical="center"/>
    </xf>
    <xf numFmtId="4" fontId="11" fillId="2" borderId="12" xfId="0" applyNumberFormat="1" applyFont="1" applyFill="1" applyBorder="1" applyAlignment="1">
      <alignment horizontal="center" vertical="center"/>
    </xf>
    <xf numFmtId="4" fontId="11" fillId="2" borderId="14" xfId="0" applyNumberFormat="1" applyFont="1" applyFill="1" applyBorder="1" applyAlignment="1">
      <alignment horizontal="center" vertical="center"/>
    </xf>
    <xf numFmtId="0" fontId="7" fillId="18" borderId="22" xfId="0" applyFont="1" applyFill="1" applyBorder="1" applyAlignment="1">
      <alignment horizontal="center" vertical="center" wrapText="1"/>
    </xf>
    <xf numFmtId="0" fontId="7" fillId="18" borderId="23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7" fillId="22" borderId="37" xfId="0" applyFont="1" applyFill="1" applyBorder="1" applyAlignment="1">
      <alignment horizontal="center" vertical="center" wrapText="1"/>
    </xf>
    <xf numFmtId="0" fontId="7" fillId="22" borderId="39" xfId="0" applyFont="1" applyFill="1" applyBorder="1" applyAlignment="1">
      <alignment horizontal="center" vertical="center" wrapText="1"/>
    </xf>
    <xf numFmtId="0" fontId="7" fillId="22" borderId="8" xfId="0" applyFont="1" applyFill="1" applyBorder="1" applyAlignment="1">
      <alignment horizontal="center" vertical="center" wrapText="1"/>
    </xf>
    <xf numFmtId="0" fontId="7" fillId="22" borderId="17" xfId="0" applyFont="1" applyFill="1" applyBorder="1" applyAlignment="1">
      <alignment horizontal="center" vertical="center" wrapText="1"/>
    </xf>
    <xf numFmtId="0" fontId="7" fillId="18" borderId="8" xfId="0" applyFont="1" applyFill="1" applyBorder="1" applyAlignment="1">
      <alignment horizontal="center" vertical="center" wrapText="1"/>
    </xf>
    <xf numFmtId="0" fontId="7" fillId="18" borderId="17" xfId="0" applyFont="1" applyFill="1" applyBorder="1" applyAlignment="1">
      <alignment horizontal="center" vertical="center" wrapText="1"/>
    </xf>
    <xf numFmtId="0" fontId="7" fillId="18" borderId="41" xfId="0" applyFont="1" applyFill="1" applyBorder="1" applyAlignment="1">
      <alignment horizontal="center" vertical="center" wrapText="1"/>
    </xf>
    <xf numFmtId="0" fontId="7" fillId="9" borderId="37" xfId="0" applyFont="1" applyFill="1" applyBorder="1" applyAlignment="1">
      <alignment horizontal="center" vertical="center" wrapText="1"/>
    </xf>
    <xf numFmtId="0" fontId="0" fillId="9" borderId="60" xfId="0" applyFill="1" applyBorder="1" applyAlignment="1">
      <alignment horizontal="center" vertical="center" wrapText="1"/>
    </xf>
    <xf numFmtId="164" fontId="7" fillId="16" borderId="37" xfId="1" applyFont="1" applyFill="1" applyBorder="1" applyAlignment="1" applyProtection="1">
      <alignment horizontal="center" vertical="center" wrapText="1"/>
      <protection locked="0"/>
    </xf>
    <xf numFmtId="164" fontId="7" fillId="16" borderId="39" xfId="1" applyFont="1" applyFill="1" applyBorder="1" applyAlignment="1" applyProtection="1">
      <alignment horizontal="center" vertical="center" wrapText="1"/>
      <protection locked="0"/>
    </xf>
    <xf numFmtId="164" fontId="7" fillId="16" borderId="46" xfId="1" applyFont="1" applyFill="1" applyBorder="1" applyAlignment="1" applyProtection="1">
      <alignment horizontal="center" vertical="center" wrapText="1"/>
      <protection locked="0"/>
    </xf>
    <xf numFmtId="164" fontId="6" fillId="0" borderId="5" xfId="1" applyFont="1" applyBorder="1" applyAlignment="1" applyProtection="1">
      <alignment horizontal="center" vertical="center" wrapText="1"/>
      <protection locked="0"/>
    </xf>
    <xf numFmtId="164" fontId="6" fillId="0" borderId="6" xfId="1" applyFont="1" applyBorder="1" applyAlignment="1" applyProtection="1">
      <alignment horizontal="center" vertical="center" wrapText="1"/>
      <protection locked="0"/>
    </xf>
    <xf numFmtId="164" fontId="6" fillId="0" borderId="10" xfId="1" applyFont="1" applyBorder="1" applyAlignment="1" applyProtection="1">
      <alignment horizontal="center" vertical="center" wrapText="1"/>
      <protection locked="0"/>
    </xf>
    <xf numFmtId="164" fontId="6" fillId="0" borderId="66" xfId="1" applyFont="1" applyBorder="1" applyAlignment="1" applyProtection="1">
      <alignment horizontal="center" vertical="center" wrapText="1"/>
      <protection locked="0"/>
    </xf>
    <xf numFmtId="164" fontId="6" fillId="0" borderId="67" xfId="1" applyFont="1" applyBorder="1" applyAlignment="1" applyProtection="1">
      <alignment horizontal="center" vertical="center" wrapText="1"/>
      <protection locked="0"/>
    </xf>
    <xf numFmtId="164" fontId="6" fillId="0" borderId="68" xfId="1" applyFont="1" applyBorder="1" applyAlignment="1" applyProtection="1">
      <alignment horizontal="center" vertical="center" wrapText="1"/>
      <protection locked="0"/>
    </xf>
    <xf numFmtId="4" fontId="11" fillId="2" borderId="11" xfId="0" applyNumberFormat="1" applyFont="1" applyFill="1" applyBorder="1" applyAlignment="1">
      <alignment horizontal="center" vertical="center"/>
    </xf>
    <xf numFmtId="4" fontId="11" fillId="2" borderId="15" xfId="0" applyNumberFormat="1" applyFont="1" applyFill="1" applyBorder="1" applyAlignment="1">
      <alignment horizontal="center" vertical="center"/>
    </xf>
    <xf numFmtId="49" fontId="7" fillId="16" borderId="69" xfId="0" applyNumberFormat="1" applyFont="1" applyFill="1" applyBorder="1" applyAlignment="1">
      <alignment horizontal="left" vertical="center" wrapText="1"/>
    </xf>
    <xf numFmtId="49" fontId="7" fillId="16" borderId="70" xfId="0" applyNumberFormat="1" applyFont="1" applyFill="1" applyBorder="1" applyAlignment="1">
      <alignment horizontal="left" vertical="center" wrapText="1"/>
    </xf>
    <xf numFmtId="49" fontId="7" fillId="16" borderId="71" xfId="0" applyNumberFormat="1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65" xfId="0" applyFont="1" applyFill="1" applyBorder="1" applyAlignment="1">
      <alignment vertical="center"/>
    </xf>
    <xf numFmtId="0" fontId="6" fillId="2" borderId="42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41" xfId="0" applyFont="1" applyFill="1" applyBorder="1" applyAlignment="1">
      <alignment vertical="center"/>
    </xf>
    <xf numFmtId="49" fontId="7" fillId="16" borderId="64" xfId="0" applyNumberFormat="1" applyFont="1" applyFill="1" applyBorder="1" applyAlignment="1">
      <alignment horizontal="left" vertical="center" wrapText="1"/>
    </xf>
    <xf numFmtId="49" fontId="7" fillId="16" borderId="9" xfId="0" applyNumberFormat="1" applyFont="1" applyFill="1" applyBorder="1" applyAlignment="1">
      <alignment horizontal="left" vertical="center" wrapText="1"/>
    </xf>
    <xf numFmtId="49" fontId="7" fillId="16" borderId="13" xfId="0" applyNumberFormat="1" applyFont="1" applyFill="1" applyBorder="1" applyAlignment="1">
      <alignment horizontal="left" vertical="center" wrapText="1"/>
    </xf>
    <xf numFmtId="0" fontId="6" fillId="2" borderId="36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35" xfId="0" applyFill="1" applyBorder="1" applyAlignment="1">
      <alignment vertical="center"/>
    </xf>
    <xf numFmtId="0" fontId="0" fillId="2" borderId="36" xfId="0" applyFill="1" applyBorder="1" applyAlignment="1">
      <alignment vertical="center"/>
    </xf>
    <xf numFmtId="0" fontId="0" fillId="2" borderId="54" xfId="0" applyFill="1" applyBorder="1" applyAlignment="1">
      <alignment vertical="center"/>
    </xf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6" fillId="23" borderId="1" xfId="4" applyFont="1" applyBorder="1" applyAlignment="1" applyProtection="1">
      <alignment vertical="center"/>
    </xf>
    <xf numFmtId="0" fontId="0" fillId="0" borderId="1" xfId="0" applyFont="1" applyBorder="1" applyAlignment="1">
      <alignment vertical="center"/>
    </xf>
    <xf numFmtId="0" fontId="7" fillId="0" borderId="1" xfId="2" applyFont="1" applyBorder="1" applyAlignment="1">
      <alignment horizontal="center" vertical="center" wrapText="1"/>
    </xf>
    <xf numFmtId="4" fontId="7" fillId="15" borderId="5" xfId="0" applyNumberFormat="1" applyFont="1" applyFill="1" applyBorder="1" applyAlignment="1" applyProtection="1">
      <alignment horizontal="left" vertical="center"/>
      <protection locked="0"/>
    </xf>
    <xf numFmtId="4" fontId="7" fillId="15" borderId="7" xfId="0" applyNumberFormat="1" applyFont="1" applyFill="1" applyBorder="1" applyAlignment="1" applyProtection="1">
      <alignment horizontal="left" vertical="center"/>
      <protection locked="0"/>
    </xf>
    <xf numFmtId="1" fontId="7" fillId="0" borderId="5" xfId="0" applyNumberFormat="1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6" fillId="23" borderId="4" xfId="4" applyFont="1" applyBorder="1" applyAlignment="1" applyProtection="1">
      <alignment vertical="top"/>
    </xf>
    <xf numFmtId="0" fontId="0" fillId="0" borderId="20" xfId="0" applyBorder="1" applyAlignment="1">
      <alignment vertical="top"/>
    </xf>
    <xf numFmtId="0" fontId="0" fillId="0" borderId="21" xfId="0" applyBorder="1" applyAlignment="1">
      <alignment vertical="top"/>
    </xf>
    <xf numFmtId="0" fontId="0" fillId="0" borderId="40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19" xfId="0" applyBorder="1" applyAlignment="1">
      <alignment vertical="top"/>
    </xf>
    <xf numFmtId="0" fontId="6" fillId="23" borderId="5" xfId="4" applyNumberFormat="1" applyFont="1" applyBorder="1" applyAlignment="1" applyProtection="1">
      <alignment vertical="center" wrapText="1"/>
    </xf>
    <xf numFmtId="0" fontId="0" fillId="0" borderId="7" xfId="0" applyNumberFormat="1" applyBorder="1" applyAlignment="1">
      <alignment vertical="center" wrapText="1"/>
    </xf>
    <xf numFmtId="4" fontId="7" fillId="14" borderId="1" xfId="0" applyNumberFormat="1" applyFont="1" applyFill="1" applyBorder="1" applyAlignment="1" applyProtection="1">
      <alignment horizontal="left" vertical="center"/>
      <protection locked="0"/>
    </xf>
    <xf numFmtId="4" fontId="7" fillId="14" borderId="5" xfId="0" applyNumberFormat="1" applyFont="1" applyFill="1" applyBorder="1" applyAlignment="1" applyProtection="1">
      <alignment horizontal="left" vertical="center"/>
      <protection locked="0"/>
    </xf>
    <xf numFmtId="4" fontId="7" fillId="14" borderId="7" xfId="0" applyNumberFormat="1" applyFont="1" applyFill="1" applyBorder="1" applyAlignment="1" applyProtection="1">
      <alignment horizontal="left" vertical="center"/>
      <protection locked="0"/>
    </xf>
    <xf numFmtId="0" fontId="7" fillId="23" borderId="5" xfId="4" applyFont="1" applyBorder="1" applyAlignment="1" applyProtection="1">
      <alignment vertical="center"/>
    </xf>
    <xf numFmtId="0" fontId="6" fillId="23" borderId="5" xfId="4" applyFont="1" applyBorder="1" applyAlignment="1" applyProtection="1">
      <alignment vertical="center"/>
    </xf>
    <xf numFmtId="0" fontId="0" fillId="0" borderId="7" xfId="0" applyFont="1" applyBorder="1" applyAlignment="1">
      <alignment vertical="center"/>
    </xf>
    <xf numFmtId="0" fontId="6" fillId="23" borderId="7" xfId="4" applyFont="1" applyBorder="1" applyAlignment="1" applyProtection="1">
      <alignment vertical="center"/>
    </xf>
    <xf numFmtId="4" fontId="7" fillId="14" borderId="5" xfId="0" applyNumberFormat="1" applyFont="1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4" fontId="7" fillId="14" borderId="1" xfId="0" applyNumberFormat="1" applyFont="1" applyFill="1" applyBorder="1" applyAlignment="1">
      <alignment horizontal="left" vertical="center"/>
    </xf>
    <xf numFmtId="4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7" fillId="24" borderId="5" xfId="0" applyFont="1" applyFill="1" applyBorder="1" applyAlignment="1">
      <alignment horizontal="center" vertical="center" wrapText="1"/>
    </xf>
    <xf numFmtId="0" fontId="7" fillId="24" borderId="6" xfId="0" applyFont="1" applyFill="1" applyBorder="1" applyAlignment="1">
      <alignment horizontal="center" vertical="center" wrapText="1"/>
    </xf>
    <xf numFmtId="0" fontId="7" fillId="24" borderId="7" xfId="0" applyFont="1" applyFill="1" applyBorder="1" applyAlignment="1">
      <alignment horizontal="center" vertical="center" wrapText="1"/>
    </xf>
    <xf numFmtId="0" fontId="7" fillId="0" borderId="73" xfId="2" applyFont="1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  <xf numFmtId="0" fontId="11" fillId="0" borderId="38" xfId="2" applyFont="1" applyBorder="1" applyAlignment="1">
      <alignment horizontal="left" vertical="center" wrapText="1"/>
    </xf>
    <xf numFmtId="0" fontId="11" fillId="0" borderId="39" xfId="2" applyFont="1" applyBorder="1" applyAlignment="1">
      <alignment horizontal="left" vertical="center" wrapText="1"/>
    </xf>
    <xf numFmtId="0" fontId="0" fillId="0" borderId="39" xfId="0" applyBorder="1" applyAlignment="1">
      <alignment vertical="center"/>
    </xf>
    <xf numFmtId="0" fontId="11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4" fontId="1" fillId="15" borderId="1" xfId="0" applyNumberFormat="1" applyFont="1" applyFill="1" applyBorder="1" applyAlignment="1">
      <alignment vertical="center"/>
    </xf>
  </cellXfs>
  <cellStyles count="5">
    <cellStyle name="Berechnung" xfId="4" builtinId="22"/>
    <cellStyle name="Komma" xfId="1" builtinId="3"/>
    <cellStyle name="Prozent" xfId="3" builtinId="5"/>
    <cellStyle name="Standard" xfId="0" builtinId="0"/>
    <cellStyle name="Standard 2" xfId="2" xr:uid="{00000000-0005-0000-0000-000004000000}"/>
  </cellStyles>
  <dxfs count="8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double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double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double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border>
        <top style="double">
          <color indexed="64"/>
        </top>
      </border>
    </dxf>
    <dxf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vertical="center" textRotation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4" formatCode="0.00%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border>
        <top style="double">
          <color indexed="64"/>
        </top>
      </border>
    </dxf>
    <dxf>
      <alignment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6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double">
          <color indexed="64"/>
        </top>
      </border>
    </dxf>
    <dxf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vertical="center" textRotation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4" formatCode="0.00%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2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theme="6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solid">
          <fgColor indexed="64"/>
          <bgColor rgb="FFF9EBB7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rgb="FFFAF4DC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double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1" hidden="0"/>
    </dxf>
    <dxf>
      <border>
        <top style="double">
          <color indexed="64"/>
        </top>
      </border>
    </dxf>
    <dxf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EEA72"/>
      <color rgb="FFFADAB6"/>
      <color rgb="FFF9EBB7"/>
      <color rgb="FFF8D078"/>
      <color rgb="FFFEFCA6"/>
      <color rgb="FFFCE6B4"/>
      <color rgb="FFF7DFB9"/>
      <color rgb="FFF9F0B7"/>
      <color rgb="FFFAF4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7:G28" totalsRowCount="1" headerRowDxfId="85" dataDxfId="83" totalsRowDxfId="81" headerRowBorderDxfId="84" tableBorderDxfId="82" totalsRowBorderDxfId="80">
  <autoFilter ref="A7:G27" xr:uid="{00000000-0009-0000-0100-000001000000}"/>
  <tableColumns count="7">
    <tableColumn id="1" xr3:uid="{00000000-0010-0000-0000-000001000000}" name="Einnahmen diverse (in Euro)" totalsRowLabel="Einnahmen diverse gesamt" dataDxfId="79" totalsRowDxfId="78"/>
    <tableColumn id="2" xr3:uid="{00000000-0010-0000-0000-000002000000}" name="Planung_x000a_letztes Festivaljahr" totalsRowFunction="sum" dataDxfId="77" totalsRowDxfId="76" dataCellStyle="Komma"/>
    <tableColumn id="3" xr3:uid="{00000000-0010-0000-0000-000003000000}" name="Ergebnis_x000a_letztes Festivaljahr" totalsRowFunction="sum" dataDxfId="75" totalsRowDxfId="74" dataCellStyle="Komma"/>
    <tableColumn id="4" xr3:uid="{00000000-0010-0000-0000-000004000000}" name="Ansuchen 2025" totalsRowFunction="sum" dataDxfId="73" totalsRowDxfId="72" dataCellStyle="Komma"/>
    <tableColumn id="5" xr3:uid="{00000000-0010-0000-0000-000005000000}" name="Ergebnis /_x000a_Abrechnung 2025" totalsRowFunction="sum" dataDxfId="71" totalsRowDxfId="70" dataCellStyle="Komma"/>
    <tableColumn id="6" xr3:uid="{00000000-0010-0000-0000-000006000000}" name="Ansuchen-Ergebnis-Vergleich in EURO" totalsRowFunction="custom" dataDxfId="69" totalsRowDxfId="68">
      <calculatedColumnFormula>E8-D8</calculatedColumnFormula>
      <totalsRowFormula>Tabelle1[[#Totals],[Ergebnis /
Abrechnung 2025]]-Tabelle1[[#Totals],[Ansuchen 2025]]</totalsRowFormula>
    </tableColumn>
    <tableColumn id="7" xr3:uid="{00000000-0010-0000-0000-000007000000}" name="Ansuchen-Ergebnis-Vergleich in %" totalsRowFunction="custom" dataDxfId="67" totalsRowDxfId="66">
      <calculatedColumnFormula>IFERROR((E8-D8)/D8,0)</calculatedColumnFormula>
      <totalsRowFormula>IFERROR((E28-D28)/D28,0)</totalsRow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2" displayName="Tabelle2" ref="A30:G46" totalsRowCount="1" headerRowDxfId="65" dataDxfId="63" totalsRowDxfId="61" headerRowBorderDxfId="64" tableBorderDxfId="62" totalsRowBorderDxfId="60">
  <autoFilter ref="A30:G45" xr:uid="{00000000-0009-0000-0100-000002000000}"/>
  <tableColumns count="7">
    <tableColumn id="1" xr3:uid="{00000000-0010-0000-0100-000001000000}" name="Subventionen" totalsRowLabel="Subventionen gesamt" dataDxfId="59" totalsRowDxfId="13"/>
    <tableColumn id="2" xr3:uid="{00000000-0010-0000-0100-000002000000}" name="Planung_x000a_letztes Festivaljahr" totalsRowFunction="sum" dataDxfId="58" totalsRowDxfId="12" dataCellStyle="Komma"/>
    <tableColumn id="3" xr3:uid="{00000000-0010-0000-0100-000003000000}" name="Ergebnis_x000a_letztes Festivaljahr" totalsRowFunction="sum" dataDxfId="57" totalsRowDxfId="11" dataCellStyle="Komma"/>
    <tableColumn id="4" xr3:uid="{00000000-0010-0000-0100-000004000000}" name="Ansuchen 2026" totalsRowFunction="sum" dataDxfId="56" totalsRowDxfId="10" dataCellStyle="Komma"/>
    <tableColumn id="5" xr3:uid="{00000000-0010-0000-0100-000005000000}" name="Ergebnis /_x000a_Abrechnung 2026" totalsRowFunction="sum" dataDxfId="55" totalsRowDxfId="9" dataCellStyle="Komma"/>
    <tableColumn id="6" xr3:uid="{00000000-0010-0000-0100-000006000000}" name="Ansuchen-Ergebnis-Vergleich in EURO" totalsRowFunction="custom" dataDxfId="54" totalsRowDxfId="8">
      <calculatedColumnFormula>E31-D31</calculatedColumnFormula>
      <totalsRowFormula>Tabelle2[[#Totals],[Ergebnis /
Abrechnung 2026]]-Tabelle2[[#Totals],[Ansuchen 2026]]</totalsRowFormula>
    </tableColumn>
    <tableColumn id="7" xr3:uid="{00000000-0010-0000-0100-000007000000}" name="Ansuchen-Ergebnis-Vergleich in %" totalsRowFunction="custom" dataDxfId="53" totalsRowDxfId="7" dataCellStyle="Prozent">
      <calculatedColumnFormula>IFERROR((E31-D31)/D31,0)</calculatedColumnFormula>
      <totalsRowFormula>IFERROR((E46-D46)/D46,0)</totalsRow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e3" displayName="Tabelle3" ref="A53:K63" totalsRowCount="1" headerRowDxfId="52" dataDxfId="50" totalsRowDxfId="48" headerRowBorderDxfId="51" tableBorderDxfId="49" totalsRowBorderDxfId="47">
  <autoFilter ref="A53:K62" xr:uid="{00000000-0009-0000-0100-000003000000}"/>
  <tableColumns count="11">
    <tableColumn id="1" xr3:uid="{00000000-0010-0000-0200-000001000000}" name="Personalkosten (Gehälter/Löhne inkl. LNK)" totalsRowLabel="Personalkosten gesamt" dataDxfId="46" totalsRowDxfId="45"/>
    <tableColumn id="2" xr3:uid="{00000000-0010-0000-0200-000002000000}" name="Planung" totalsRowFunction="sum" dataDxfId="44" totalsRowDxfId="43" dataCellStyle="Komma"/>
    <tableColumn id="3" xr3:uid="{00000000-0010-0000-0200-000003000000}" name="Ergebnis" totalsRowFunction="sum" dataDxfId="42" totalsRowDxfId="41" dataCellStyle="Komma"/>
    <tableColumn id="4" xr3:uid="{00000000-0010-0000-0200-000004000000}" name="Kosten" totalsRowFunction="sum" dataDxfId="40" totalsRowDxfId="39" dataCellStyle="Komma"/>
    <tableColumn id="5" xr3:uid="{00000000-0010-0000-0200-000005000000}" name="Kosten IST" totalsRowFunction="sum" dataDxfId="38" totalsRowDxfId="37" dataCellStyle="Komma"/>
    <tableColumn id="6" xr3:uid="{00000000-0010-0000-0200-000006000000}" name="Ansuchen-Ergebnis-Vergleich in EURO" totalsRowFunction="custom" dataDxfId="36" totalsRowDxfId="35" dataCellStyle="Komma">
      <calculatedColumnFormula>E54-D54</calculatedColumnFormula>
      <totalsRowFormula>Tabelle3[[#Totals],[Kosten IST]]-Tabelle3[[#Totals],[Kosten]]</totalsRowFormula>
    </tableColumn>
    <tableColumn id="7" xr3:uid="{00000000-0010-0000-0200-000007000000}" name="Ansuchen-Ergebnis-Vergleich in %" totalsRowFunction="custom" dataDxfId="34" totalsRowDxfId="33" dataCellStyle="Prozent">
      <calculatedColumnFormula>IFERROR((E54-D54)/D54,0)</calculatedColumnFormula>
      <totalsRowFormula>IFERROR((E63-D63)/D63,0)</totalsRowFormula>
    </tableColumn>
    <tableColumn id="8" xr3:uid="{00000000-0010-0000-0200-000008000000}" name="Anzahl_x000a_Personen" totalsRowFunction="sum" dataDxfId="32" totalsRowDxfId="31" dataCellStyle="Komma"/>
    <tableColumn id="9" xr3:uid="{00000000-0010-0000-0200-000009000000}" name="Wochenstunden_x000a_(bei Anstellungen)" totalsRowFunction="sum" dataDxfId="30" totalsRowDxfId="29" dataCellStyle="Komma"/>
    <tableColumn id="10" xr3:uid="{00000000-0010-0000-0200-00000A000000}" name="Anzahl_x000a_Personen IST" totalsRowFunction="sum" dataDxfId="28"/>
    <tableColumn id="11" xr3:uid="{00000000-0010-0000-0200-00000B000000}" name="Wochenstunden_x000a_(bei Anstellungen) IST" totalsRowFunction="sum" dataDxfId="27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elle5" displayName="Tabelle5" ref="A65:G85" totalsRowCount="1" headerRowDxfId="26" dataDxfId="24" totalsRowDxfId="22" headerRowBorderDxfId="25" tableBorderDxfId="23" totalsRowBorderDxfId="21">
  <autoFilter ref="A65:G84" xr:uid="{00000000-0009-0000-0100-000005000000}"/>
  <tableColumns count="7">
    <tableColumn id="1" xr3:uid="{00000000-0010-0000-0300-000001000000}" name="Sachkosten" totalsRowLabel="Sachkosten gesamt" dataDxfId="20" totalsRowDxfId="6"/>
    <tableColumn id="2" xr3:uid="{00000000-0010-0000-0300-000002000000}" name="Planung_x000a_letztes Festivaljahr" totalsRowFunction="sum" dataDxfId="19" totalsRowDxfId="5" dataCellStyle="Komma" totalsRowCellStyle="Komma"/>
    <tableColumn id="3" xr3:uid="{00000000-0010-0000-0300-000003000000}" name="Ergebnis_x000a_letztes Festivaljahr" totalsRowFunction="sum" dataDxfId="18" totalsRowDxfId="4" dataCellStyle="Komma" totalsRowCellStyle="Komma"/>
    <tableColumn id="4" xr3:uid="{00000000-0010-0000-0300-000004000000}" name="Ansuchen 2026" totalsRowFunction="sum" dataDxfId="17" totalsRowDxfId="3" dataCellStyle="Komma" totalsRowCellStyle="Komma"/>
    <tableColumn id="5" xr3:uid="{00000000-0010-0000-0300-000005000000}" name="Ergebnis /_x000a_Abrechnung 2026" totalsRowFunction="sum" dataDxfId="16" totalsRowDxfId="2" dataCellStyle="Komma" totalsRowCellStyle="Komma"/>
    <tableColumn id="6" xr3:uid="{00000000-0010-0000-0300-000006000000}" name="Ansuchen-Ergebnis-Vergleich in EURO" totalsRowFunction="custom" dataDxfId="15" totalsRowDxfId="1" dataCellStyle="Komma" totalsRowCellStyle="Komma">
      <calculatedColumnFormula>E66-D66</calculatedColumnFormula>
      <totalsRowFormula>Tabelle5[[#Totals],[Ergebnis /
Abrechnung 2026]]-Tabelle5[[#Totals],[Ansuchen 2026]]</totalsRowFormula>
    </tableColumn>
    <tableColumn id="7" xr3:uid="{00000000-0010-0000-0300-000007000000}" name="Ansuchen-Ergebnis-Vergleich in %" totalsRowFunction="custom" dataDxfId="14" totalsRowDxfId="0" dataCellStyle="Prozent" totalsRowCellStyle="Prozent">
      <calculatedColumnFormula>IFERROR((E66-D66)/D66,0)</calculatedColumnFormula>
      <totalsRowFormula>IFERROR((E85-D85)/D85,0)</totalsRow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L110"/>
  <sheetViews>
    <sheetView topLeftCell="A2" zoomScale="90" zoomScaleNormal="90" zoomScaleSheetLayoutView="75" workbookViewId="0">
      <selection activeCell="E87" sqref="E87"/>
    </sheetView>
  </sheetViews>
  <sheetFormatPr baseColWidth="10" defaultColWidth="8.88671875" defaultRowHeight="15" x14ac:dyDescent="0.2"/>
  <cols>
    <col min="1" max="1" width="39.6640625" style="120" customWidth="1"/>
    <col min="2" max="2" width="17.5546875" style="69" customWidth="1"/>
    <col min="3" max="3" width="18.44140625" style="69" customWidth="1"/>
    <col min="4" max="4" width="16.88671875" style="69" customWidth="1"/>
    <col min="5" max="5" width="18" style="69" customWidth="1"/>
    <col min="6" max="6" width="16.5546875" style="69" customWidth="1"/>
    <col min="7" max="7" width="14.88671875" style="69" customWidth="1"/>
    <col min="8" max="8" width="10.6640625" style="69" customWidth="1"/>
    <col min="9" max="9" width="14.44140625" style="69" customWidth="1"/>
    <col min="10" max="10" width="12.5546875" style="69" customWidth="1"/>
    <col min="11" max="11" width="13.5546875" style="69" customWidth="1"/>
    <col min="12" max="16384" width="8.88671875" style="69"/>
  </cols>
  <sheetData>
    <row r="1" spans="1:246" s="70" customFormat="1" hidden="1" x14ac:dyDescent="0.2">
      <c r="A1" s="66"/>
      <c r="B1" s="67"/>
      <c r="C1" s="67"/>
      <c r="D1" s="67"/>
      <c r="E1" s="68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</row>
    <row r="2" spans="1:246" s="70" customFormat="1" ht="35.25" customHeight="1" x14ac:dyDescent="0.2">
      <c r="A2" s="2" t="s">
        <v>25</v>
      </c>
      <c r="B2" s="227" t="s">
        <v>115</v>
      </c>
      <c r="C2" s="227"/>
      <c r="D2" s="227"/>
      <c r="E2" s="228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  <c r="FO2" s="69"/>
      <c r="FP2" s="69"/>
      <c r="FQ2" s="69"/>
      <c r="FR2" s="69"/>
      <c r="FS2" s="69"/>
      <c r="FT2" s="69"/>
      <c r="FU2" s="69"/>
      <c r="FV2" s="69"/>
      <c r="FW2" s="69"/>
      <c r="FX2" s="69"/>
      <c r="FY2" s="69"/>
      <c r="FZ2" s="69"/>
      <c r="GA2" s="69"/>
      <c r="GB2" s="69"/>
      <c r="GC2" s="69"/>
      <c r="GD2" s="69"/>
      <c r="GE2" s="69"/>
      <c r="GF2" s="69"/>
      <c r="GG2" s="69"/>
      <c r="GH2" s="69"/>
      <c r="GI2" s="69"/>
      <c r="GJ2" s="69"/>
      <c r="GK2" s="69"/>
      <c r="GL2" s="69"/>
      <c r="GM2" s="69"/>
      <c r="GN2" s="69"/>
      <c r="GO2" s="69"/>
      <c r="GP2" s="69"/>
      <c r="GQ2" s="69"/>
      <c r="GR2" s="69"/>
      <c r="GS2" s="69"/>
      <c r="GT2" s="69"/>
      <c r="GU2" s="69"/>
      <c r="GV2" s="69"/>
      <c r="GW2" s="69"/>
      <c r="GX2" s="69"/>
      <c r="GY2" s="69"/>
      <c r="GZ2" s="69"/>
      <c r="HA2" s="69"/>
      <c r="HB2" s="69"/>
      <c r="HC2" s="69"/>
      <c r="HD2" s="69"/>
      <c r="HE2" s="69"/>
      <c r="HF2" s="69"/>
      <c r="HG2" s="69"/>
      <c r="HH2" s="69"/>
      <c r="HI2" s="69"/>
      <c r="HJ2" s="69"/>
      <c r="HK2" s="69"/>
      <c r="HL2" s="69"/>
      <c r="HM2" s="69"/>
      <c r="HN2" s="69"/>
      <c r="HO2" s="69"/>
      <c r="HP2" s="69"/>
      <c r="HQ2" s="69"/>
      <c r="HR2" s="69"/>
      <c r="HS2" s="69"/>
      <c r="HT2" s="69"/>
      <c r="HU2" s="69"/>
      <c r="HV2" s="69"/>
      <c r="HW2" s="69"/>
      <c r="HX2" s="69"/>
      <c r="HY2" s="69"/>
      <c r="HZ2" s="69"/>
      <c r="IA2" s="69"/>
      <c r="IB2" s="69"/>
      <c r="IC2" s="69"/>
      <c r="ID2" s="69"/>
      <c r="IE2" s="69"/>
      <c r="IF2" s="69"/>
      <c r="IG2" s="69"/>
      <c r="IH2" s="69"/>
      <c r="II2" s="69"/>
      <c r="IJ2" s="69"/>
      <c r="IK2" s="69"/>
      <c r="IL2" s="69"/>
    </row>
    <row r="3" spans="1:246" s="67" customFormat="1" ht="35.25" customHeight="1" x14ac:dyDescent="0.2">
      <c r="A3" s="2" t="s">
        <v>2</v>
      </c>
      <c r="B3" s="227" t="s">
        <v>116</v>
      </c>
      <c r="C3" s="227"/>
      <c r="D3" s="227"/>
      <c r="E3" s="22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</row>
    <row r="4" spans="1:246" ht="9.9499999999999993" customHeight="1" thickBot="1" x14ac:dyDescent="0.25">
      <c r="A4" s="71"/>
    </row>
    <row r="5" spans="1:246" s="70" customFormat="1" ht="30" customHeight="1" x14ac:dyDescent="0.2">
      <c r="A5" s="47">
        <v>2025</v>
      </c>
      <c r="B5" s="72"/>
      <c r="C5" s="73"/>
      <c r="D5" s="73"/>
      <c r="E5" s="73"/>
      <c r="F5" s="73"/>
      <c r="G5" s="74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</row>
    <row r="6" spans="1:246" s="70" customFormat="1" ht="30" customHeight="1" x14ac:dyDescent="0.2">
      <c r="A6" s="41" t="s">
        <v>85</v>
      </c>
      <c r="B6" s="231" t="s">
        <v>154</v>
      </c>
      <c r="C6" s="232"/>
      <c r="D6" s="3" t="s">
        <v>180</v>
      </c>
      <c r="E6" s="233" t="s">
        <v>181</v>
      </c>
      <c r="F6" s="234"/>
      <c r="G6" s="235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  <c r="IB6" s="69"/>
      <c r="IC6" s="69"/>
      <c r="ID6" s="69"/>
      <c r="IE6" s="69"/>
      <c r="IF6" s="69"/>
      <c r="IG6" s="69"/>
      <c r="IH6" s="69"/>
      <c r="II6" s="69"/>
      <c r="IJ6" s="69"/>
    </row>
    <row r="7" spans="1:246" s="70" customFormat="1" ht="30" customHeight="1" x14ac:dyDescent="0.2">
      <c r="A7" s="42" t="s">
        <v>92</v>
      </c>
      <c r="B7" s="5" t="s">
        <v>132</v>
      </c>
      <c r="C7" s="5" t="s">
        <v>133</v>
      </c>
      <c r="D7" s="4" t="s">
        <v>178</v>
      </c>
      <c r="E7" s="6" t="s">
        <v>179</v>
      </c>
      <c r="F7" s="6" t="s">
        <v>146</v>
      </c>
      <c r="G7" s="48" t="s">
        <v>147</v>
      </c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  <c r="HE7" s="69"/>
      <c r="HF7" s="69"/>
      <c r="HG7" s="69"/>
      <c r="HH7" s="69"/>
      <c r="HI7" s="69"/>
      <c r="HJ7" s="69"/>
      <c r="HK7" s="69"/>
      <c r="HL7" s="69"/>
      <c r="HM7" s="69"/>
      <c r="HN7" s="69"/>
      <c r="HO7" s="69"/>
      <c r="HP7" s="69"/>
      <c r="HQ7" s="69"/>
      <c r="HR7" s="69"/>
      <c r="HS7" s="69"/>
      <c r="HT7" s="69"/>
      <c r="HU7" s="69"/>
      <c r="HV7" s="69"/>
      <c r="HW7" s="69"/>
      <c r="HX7" s="69"/>
      <c r="HY7" s="69"/>
      <c r="HZ7" s="69"/>
      <c r="IA7" s="69"/>
      <c r="IB7" s="69"/>
      <c r="IC7" s="69"/>
      <c r="ID7" s="69"/>
      <c r="IE7" s="69"/>
      <c r="IF7" s="69"/>
      <c r="IG7" s="69"/>
      <c r="IH7" s="69"/>
      <c r="II7" s="69"/>
      <c r="IJ7" s="69"/>
    </row>
    <row r="8" spans="1:246" s="70" customFormat="1" ht="25.35" customHeight="1" x14ac:dyDescent="0.2">
      <c r="A8" s="75" t="s">
        <v>33</v>
      </c>
      <c r="B8" s="76">
        <v>0</v>
      </c>
      <c r="C8" s="76">
        <v>0</v>
      </c>
      <c r="D8" s="77">
        <v>0</v>
      </c>
      <c r="E8" s="78">
        <v>0</v>
      </c>
      <c r="F8" s="210">
        <f>E8-D8</f>
        <v>0</v>
      </c>
      <c r="G8" s="218">
        <f>IFERROR((E8-D8)/D8,0)</f>
        <v>0</v>
      </c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</row>
    <row r="9" spans="1:246" s="70" customFormat="1" ht="25.35" customHeight="1" x14ac:dyDescent="0.2">
      <c r="A9" s="75" t="s">
        <v>34</v>
      </c>
      <c r="B9" s="76">
        <v>0</v>
      </c>
      <c r="C9" s="76">
        <v>0</v>
      </c>
      <c r="D9" s="77">
        <v>0</v>
      </c>
      <c r="E9" s="78">
        <v>0</v>
      </c>
      <c r="F9" s="210">
        <f t="shared" ref="F9:F27" si="0">E9-D9</f>
        <v>0</v>
      </c>
      <c r="G9" s="218">
        <f t="shared" ref="G9:G27" si="1">IFERROR((E9-D9)/D9,0)</f>
        <v>0</v>
      </c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</row>
    <row r="10" spans="1:246" s="70" customFormat="1" ht="25.35" customHeight="1" x14ac:dyDescent="0.2">
      <c r="A10" s="75" t="s">
        <v>35</v>
      </c>
      <c r="B10" s="76">
        <v>0</v>
      </c>
      <c r="C10" s="76">
        <v>0</v>
      </c>
      <c r="D10" s="77">
        <v>0</v>
      </c>
      <c r="E10" s="78">
        <v>0</v>
      </c>
      <c r="F10" s="210">
        <f t="shared" si="0"/>
        <v>0</v>
      </c>
      <c r="G10" s="218">
        <f t="shared" si="1"/>
        <v>0</v>
      </c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9"/>
      <c r="HK10" s="69"/>
      <c r="HL10" s="69"/>
      <c r="HM10" s="69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9"/>
      <c r="HY10" s="69"/>
      <c r="HZ10" s="69"/>
      <c r="IA10" s="69"/>
      <c r="IB10" s="69"/>
      <c r="IC10" s="69"/>
      <c r="ID10" s="69"/>
      <c r="IE10" s="69"/>
      <c r="IF10" s="69"/>
      <c r="IG10" s="69"/>
      <c r="IH10" s="69"/>
      <c r="II10" s="69"/>
      <c r="IJ10" s="69"/>
    </row>
    <row r="11" spans="1:246" s="70" customFormat="1" ht="25.35" customHeight="1" x14ac:dyDescent="0.2">
      <c r="A11" s="75" t="s">
        <v>95</v>
      </c>
      <c r="B11" s="76">
        <v>0</v>
      </c>
      <c r="C11" s="76">
        <v>0</v>
      </c>
      <c r="D11" s="77">
        <v>0</v>
      </c>
      <c r="E11" s="78">
        <v>0</v>
      </c>
      <c r="F11" s="210">
        <f t="shared" si="0"/>
        <v>0</v>
      </c>
      <c r="G11" s="218">
        <f t="shared" si="1"/>
        <v>0</v>
      </c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  <c r="HE11" s="69"/>
      <c r="HF11" s="69"/>
      <c r="HG11" s="69"/>
      <c r="HH11" s="69"/>
      <c r="HI11" s="69"/>
      <c r="HJ11" s="69"/>
      <c r="HK11" s="69"/>
      <c r="HL11" s="69"/>
      <c r="HM11" s="69"/>
      <c r="HN11" s="69"/>
      <c r="HO11" s="69"/>
      <c r="HP11" s="69"/>
      <c r="HQ11" s="69"/>
      <c r="HR11" s="69"/>
      <c r="HS11" s="69"/>
      <c r="HT11" s="69"/>
      <c r="HU11" s="69"/>
      <c r="HV11" s="69"/>
      <c r="HW11" s="69"/>
      <c r="HX11" s="69"/>
      <c r="HY11" s="69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</row>
    <row r="12" spans="1:246" s="70" customFormat="1" ht="25.35" customHeight="1" x14ac:dyDescent="0.2">
      <c r="A12" s="75" t="s">
        <v>36</v>
      </c>
      <c r="B12" s="76">
        <v>0</v>
      </c>
      <c r="C12" s="76">
        <v>0</v>
      </c>
      <c r="D12" s="77">
        <v>0</v>
      </c>
      <c r="E12" s="78">
        <v>0</v>
      </c>
      <c r="F12" s="210">
        <f t="shared" si="0"/>
        <v>0</v>
      </c>
      <c r="G12" s="218">
        <f t="shared" si="1"/>
        <v>0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</row>
    <row r="13" spans="1:246" s="70" customFormat="1" ht="25.35" customHeight="1" x14ac:dyDescent="0.2">
      <c r="A13" s="75" t="s">
        <v>37</v>
      </c>
      <c r="B13" s="76">
        <v>0</v>
      </c>
      <c r="C13" s="76">
        <v>0</v>
      </c>
      <c r="D13" s="77">
        <v>0</v>
      </c>
      <c r="E13" s="78">
        <v>0</v>
      </c>
      <c r="F13" s="210">
        <f t="shared" si="0"/>
        <v>0</v>
      </c>
      <c r="G13" s="218">
        <f t="shared" si="1"/>
        <v>0</v>
      </c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</row>
    <row r="14" spans="1:246" s="70" customFormat="1" ht="25.35" customHeight="1" x14ac:dyDescent="0.2">
      <c r="A14" s="75" t="s">
        <v>38</v>
      </c>
      <c r="B14" s="76">
        <v>0</v>
      </c>
      <c r="C14" s="76">
        <v>0</v>
      </c>
      <c r="D14" s="77">
        <v>0</v>
      </c>
      <c r="E14" s="78">
        <v>0</v>
      </c>
      <c r="F14" s="210">
        <f t="shared" si="0"/>
        <v>0</v>
      </c>
      <c r="G14" s="218">
        <f t="shared" si="1"/>
        <v>0</v>
      </c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</row>
    <row r="15" spans="1:246" s="70" customFormat="1" ht="25.35" customHeight="1" x14ac:dyDescent="0.2">
      <c r="A15" s="75" t="s">
        <v>39</v>
      </c>
      <c r="B15" s="76">
        <v>0</v>
      </c>
      <c r="C15" s="76">
        <v>0</v>
      </c>
      <c r="D15" s="77">
        <v>0</v>
      </c>
      <c r="E15" s="78">
        <v>0</v>
      </c>
      <c r="F15" s="210">
        <f t="shared" si="0"/>
        <v>0</v>
      </c>
      <c r="G15" s="218">
        <f t="shared" si="1"/>
        <v>0</v>
      </c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</row>
    <row r="16" spans="1:246" s="70" customFormat="1" ht="25.35" customHeight="1" x14ac:dyDescent="0.2">
      <c r="A16" s="75" t="s">
        <v>40</v>
      </c>
      <c r="B16" s="76">
        <v>0</v>
      </c>
      <c r="C16" s="76">
        <v>0</v>
      </c>
      <c r="D16" s="77">
        <v>0</v>
      </c>
      <c r="E16" s="78">
        <v>0</v>
      </c>
      <c r="F16" s="210">
        <f t="shared" si="0"/>
        <v>0</v>
      </c>
      <c r="G16" s="218">
        <f t="shared" si="1"/>
        <v>0</v>
      </c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</row>
    <row r="17" spans="1:244" s="70" customFormat="1" ht="25.35" customHeight="1" x14ac:dyDescent="0.2">
      <c r="A17" s="75" t="s">
        <v>41</v>
      </c>
      <c r="B17" s="79">
        <v>0</v>
      </c>
      <c r="C17" s="79">
        <v>0</v>
      </c>
      <c r="D17" s="80">
        <v>0</v>
      </c>
      <c r="E17" s="78">
        <v>0</v>
      </c>
      <c r="F17" s="210">
        <f t="shared" si="0"/>
        <v>0</v>
      </c>
      <c r="G17" s="218">
        <f t="shared" si="1"/>
        <v>0</v>
      </c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</row>
    <row r="18" spans="1:244" s="67" customFormat="1" ht="25.35" customHeight="1" x14ac:dyDescent="0.2">
      <c r="A18" s="75" t="s">
        <v>42</v>
      </c>
      <c r="B18" s="76">
        <v>0</v>
      </c>
      <c r="C18" s="76">
        <v>0</v>
      </c>
      <c r="D18" s="77">
        <v>0</v>
      </c>
      <c r="E18" s="78">
        <v>0</v>
      </c>
      <c r="F18" s="210">
        <f t="shared" si="0"/>
        <v>0</v>
      </c>
      <c r="G18" s="218">
        <f t="shared" si="1"/>
        <v>0</v>
      </c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</row>
    <row r="19" spans="1:244" s="67" customFormat="1" ht="25.35" customHeight="1" x14ac:dyDescent="0.2">
      <c r="A19" s="75" t="s">
        <v>43</v>
      </c>
      <c r="B19" s="76">
        <v>0</v>
      </c>
      <c r="C19" s="76">
        <v>0</v>
      </c>
      <c r="D19" s="77">
        <v>0</v>
      </c>
      <c r="E19" s="78">
        <v>0</v>
      </c>
      <c r="F19" s="210">
        <f t="shared" si="0"/>
        <v>0</v>
      </c>
      <c r="G19" s="218">
        <f t="shared" si="1"/>
        <v>0</v>
      </c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</row>
    <row r="20" spans="1:244" s="67" customFormat="1" ht="25.35" customHeight="1" x14ac:dyDescent="0.2">
      <c r="A20" s="75" t="s">
        <v>44</v>
      </c>
      <c r="B20" s="76">
        <v>0</v>
      </c>
      <c r="C20" s="76">
        <v>0</v>
      </c>
      <c r="D20" s="77">
        <v>0</v>
      </c>
      <c r="E20" s="78">
        <v>0</v>
      </c>
      <c r="F20" s="210">
        <f t="shared" si="0"/>
        <v>0</v>
      </c>
      <c r="G20" s="218">
        <f t="shared" si="1"/>
        <v>0</v>
      </c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</row>
    <row r="21" spans="1:244" s="67" customFormat="1" ht="25.35" customHeight="1" x14ac:dyDescent="0.2">
      <c r="A21" s="75" t="s">
        <v>45</v>
      </c>
      <c r="B21" s="76">
        <v>0</v>
      </c>
      <c r="C21" s="76">
        <v>0</v>
      </c>
      <c r="D21" s="77">
        <v>0</v>
      </c>
      <c r="E21" s="78">
        <v>0</v>
      </c>
      <c r="F21" s="210">
        <f t="shared" si="0"/>
        <v>0</v>
      </c>
      <c r="G21" s="218">
        <f t="shared" si="1"/>
        <v>0</v>
      </c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</row>
    <row r="22" spans="1:244" s="67" customFormat="1" ht="25.35" customHeight="1" x14ac:dyDescent="0.2">
      <c r="A22" s="75" t="s">
        <v>46</v>
      </c>
      <c r="B22" s="76">
        <v>0</v>
      </c>
      <c r="C22" s="76">
        <v>0</v>
      </c>
      <c r="D22" s="77">
        <v>0</v>
      </c>
      <c r="E22" s="78">
        <v>0</v>
      </c>
      <c r="F22" s="210">
        <f t="shared" si="0"/>
        <v>0</v>
      </c>
      <c r="G22" s="218">
        <f t="shared" si="1"/>
        <v>0</v>
      </c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</row>
    <row r="23" spans="1:244" s="67" customFormat="1" ht="25.35" customHeight="1" x14ac:dyDescent="0.2">
      <c r="A23" s="75" t="s">
        <v>47</v>
      </c>
      <c r="B23" s="76">
        <v>0</v>
      </c>
      <c r="C23" s="76">
        <v>0</v>
      </c>
      <c r="D23" s="77">
        <v>0</v>
      </c>
      <c r="E23" s="78">
        <v>0</v>
      </c>
      <c r="F23" s="210">
        <f t="shared" si="0"/>
        <v>0</v>
      </c>
      <c r="G23" s="218">
        <f t="shared" si="1"/>
        <v>0</v>
      </c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</row>
    <row r="24" spans="1:244" s="67" customFormat="1" ht="25.35" customHeight="1" x14ac:dyDescent="0.2">
      <c r="A24" s="75" t="s">
        <v>48</v>
      </c>
      <c r="B24" s="76">
        <v>0</v>
      </c>
      <c r="C24" s="76">
        <v>0</v>
      </c>
      <c r="D24" s="77">
        <v>0</v>
      </c>
      <c r="E24" s="78">
        <v>0</v>
      </c>
      <c r="F24" s="210">
        <f t="shared" si="0"/>
        <v>0</v>
      </c>
      <c r="G24" s="218">
        <f t="shared" si="1"/>
        <v>0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</row>
    <row r="25" spans="1:244" s="67" customFormat="1" ht="25.35" customHeight="1" x14ac:dyDescent="0.2">
      <c r="A25" s="75" t="s">
        <v>49</v>
      </c>
      <c r="B25" s="76">
        <v>0</v>
      </c>
      <c r="C25" s="76">
        <v>0</v>
      </c>
      <c r="D25" s="77">
        <v>0</v>
      </c>
      <c r="E25" s="78">
        <v>0</v>
      </c>
      <c r="F25" s="210">
        <f t="shared" si="0"/>
        <v>0</v>
      </c>
      <c r="G25" s="218">
        <f t="shared" si="1"/>
        <v>0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</row>
    <row r="26" spans="1:244" s="67" customFormat="1" ht="25.35" customHeight="1" x14ac:dyDescent="0.2">
      <c r="A26" s="75" t="s">
        <v>49</v>
      </c>
      <c r="B26" s="76">
        <v>0</v>
      </c>
      <c r="C26" s="76">
        <v>0</v>
      </c>
      <c r="D26" s="77">
        <v>0</v>
      </c>
      <c r="E26" s="78">
        <v>0</v>
      </c>
      <c r="F26" s="210">
        <f t="shared" si="0"/>
        <v>0</v>
      </c>
      <c r="G26" s="218">
        <f t="shared" si="1"/>
        <v>0</v>
      </c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</row>
    <row r="27" spans="1:244" s="70" customFormat="1" ht="25.35" customHeight="1" thickBot="1" x14ac:dyDescent="0.25">
      <c r="A27" s="81" t="s">
        <v>49</v>
      </c>
      <c r="B27" s="79">
        <v>0</v>
      </c>
      <c r="C27" s="79">
        <v>0</v>
      </c>
      <c r="D27" s="80">
        <v>0</v>
      </c>
      <c r="E27" s="82">
        <v>0</v>
      </c>
      <c r="F27" s="212">
        <f t="shared" si="0"/>
        <v>0</v>
      </c>
      <c r="G27" s="219">
        <f t="shared" si="1"/>
        <v>0</v>
      </c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</row>
    <row r="28" spans="1:244" ht="30" customHeight="1" thickTop="1" thickBot="1" x14ac:dyDescent="0.25">
      <c r="A28" s="43" t="s">
        <v>93</v>
      </c>
      <c r="B28" s="44">
        <f>SUBTOTAL(109,Tabelle1[Planung
letztes Festivaljahr])</f>
        <v>0</v>
      </c>
      <c r="C28" s="44">
        <f>SUBTOTAL(109,Tabelle1[Ergebnis
letztes Festivaljahr])</f>
        <v>0</v>
      </c>
      <c r="D28" s="45">
        <f>SUBTOTAL(109,Tabelle1[Ansuchen 2025])</f>
        <v>0</v>
      </c>
      <c r="E28" s="46">
        <f>SUBTOTAL(109,Tabelle1[Ergebnis /
Abrechnung 2025])</f>
        <v>0</v>
      </c>
      <c r="F28" s="46">
        <f>Tabelle1[[#Totals],[Ergebnis /
Abrechnung 2025]]-Tabelle1[[#Totals],[Ansuchen 2025]]</f>
        <v>0</v>
      </c>
      <c r="G28" s="49">
        <f>IFERROR((E28-D28)/D28,0)</f>
        <v>0</v>
      </c>
    </row>
    <row r="29" spans="1:244" s="85" customFormat="1" ht="30" customHeight="1" x14ac:dyDescent="0.2">
      <c r="A29" s="83"/>
      <c r="B29" s="84"/>
      <c r="C29" s="84"/>
      <c r="D29" s="84"/>
      <c r="E29" s="84"/>
      <c r="F29" s="84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</row>
    <row r="30" spans="1:244" s="70" customFormat="1" ht="30" customHeight="1" x14ac:dyDescent="0.2">
      <c r="A30" s="8" t="s">
        <v>5</v>
      </c>
      <c r="B30" s="9" t="s">
        <v>132</v>
      </c>
      <c r="C30" s="10" t="s">
        <v>133</v>
      </c>
      <c r="D30" s="11" t="s">
        <v>180</v>
      </c>
      <c r="E30" s="12" t="s">
        <v>182</v>
      </c>
      <c r="F30" s="12" t="s">
        <v>146</v>
      </c>
      <c r="G30" s="7" t="s">
        <v>147</v>
      </c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/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9"/>
      <c r="CR30" s="69"/>
      <c r="CS30" s="6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9"/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69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</row>
    <row r="31" spans="1:244" s="70" customFormat="1" ht="25.35" customHeight="1" x14ac:dyDescent="0.2">
      <c r="A31" s="86" t="s">
        <v>8</v>
      </c>
      <c r="B31" s="76">
        <v>0</v>
      </c>
      <c r="C31" s="76">
        <v>0</v>
      </c>
      <c r="D31" s="77">
        <v>0</v>
      </c>
      <c r="E31" s="87">
        <v>0</v>
      </c>
      <c r="F31" s="210">
        <f>E31-D31</f>
        <v>0</v>
      </c>
      <c r="G31" s="211">
        <f t="shared" ref="G31:G46" si="2">IFERROR((E31-D31)/D31,0)</f>
        <v>0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</row>
    <row r="32" spans="1:244" s="70" customFormat="1" ht="25.35" customHeight="1" x14ac:dyDescent="0.2">
      <c r="A32" s="86" t="s">
        <v>28</v>
      </c>
      <c r="B32" s="76">
        <v>0</v>
      </c>
      <c r="C32" s="76">
        <v>0</v>
      </c>
      <c r="D32" s="77">
        <v>0</v>
      </c>
      <c r="E32" s="87">
        <v>0</v>
      </c>
      <c r="F32" s="210">
        <f t="shared" ref="F32:F45" si="3">E32-D32</f>
        <v>0</v>
      </c>
      <c r="G32" s="211">
        <f t="shared" si="2"/>
        <v>0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</row>
    <row r="33" spans="1:244" s="70" customFormat="1" ht="25.35" customHeight="1" x14ac:dyDescent="0.2">
      <c r="A33" s="88" t="s">
        <v>6</v>
      </c>
      <c r="B33" s="89">
        <v>0</v>
      </c>
      <c r="C33" s="89">
        <v>0</v>
      </c>
      <c r="D33" s="90">
        <v>0</v>
      </c>
      <c r="E33" s="87">
        <v>0</v>
      </c>
      <c r="F33" s="210">
        <f t="shared" si="3"/>
        <v>0</v>
      </c>
      <c r="G33" s="211">
        <f t="shared" si="2"/>
        <v>0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</row>
    <row r="34" spans="1:244" s="70" customFormat="1" ht="25.35" customHeight="1" x14ac:dyDescent="0.2">
      <c r="A34" s="86" t="s">
        <v>6</v>
      </c>
      <c r="B34" s="76">
        <v>0</v>
      </c>
      <c r="C34" s="76">
        <v>0</v>
      </c>
      <c r="D34" s="77">
        <v>0</v>
      </c>
      <c r="E34" s="87">
        <v>0</v>
      </c>
      <c r="F34" s="210">
        <f t="shared" si="3"/>
        <v>0</v>
      </c>
      <c r="G34" s="211">
        <f t="shared" si="2"/>
        <v>0</v>
      </c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</row>
    <row r="35" spans="1:244" s="70" customFormat="1" ht="25.35" customHeight="1" x14ac:dyDescent="0.2">
      <c r="A35" s="86" t="s">
        <v>9</v>
      </c>
      <c r="B35" s="76">
        <v>0</v>
      </c>
      <c r="C35" s="76">
        <v>0</v>
      </c>
      <c r="D35" s="77">
        <v>0</v>
      </c>
      <c r="E35" s="87">
        <v>0</v>
      </c>
      <c r="F35" s="210">
        <f t="shared" si="3"/>
        <v>0</v>
      </c>
      <c r="G35" s="211">
        <f t="shared" si="2"/>
        <v>0</v>
      </c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</row>
    <row r="36" spans="1:244" s="70" customFormat="1" ht="25.35" customHeight="1" x14ac:dyDescent="0.2">
      <c r="A36" s="86" t="s">
        <v>29</v>
      </c>
      <c r="B36" s="76">
        <v>0</v>
      </c>
      <c r="C36" s="76">
        <v>0</v>
      </c>
      <c r="D36" s="77">
        <v>0</v>
      </c>
      <c r="E36" s="87">
        <v>0</v>
      </c>
      <c r="F36" s="210">
        <f t="shared" si="3"/>
        <v>0</v>
      </c>
      <c r="G36" s="211">
        <f t="shared" si="2"/>
        <v>0</v>
      </c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</row>
    <row r="37" spans="1:244" s="70" customFormat="1" ht="25.35" customHeight="1" x14ac:dyDescent="0.2">
      <c r="A37" s="86" t="s">
        <v>30</v>
      </c>
      <c r="B37" s="76">
        <v>0</v>
      </c>
      <c r="C37" s="76">
        <v>0</v>
      </c>
      <c r="D37" s="77">
        <v>0</v>
      </c>
      <c r="E37" s="87">
        <v>0</v>
      </c>
      <c r="F37" s="210">
        <f t="shared" si="3"/>
        <v>0</v>
      </c>
      <c r="G37" s="211">
        <f t="shared" si="2"/>
        <v>0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  <c r="HE37" s="69"/>
      <c r="HF37" s="69"/>
      <c r="HG37" s="69"/>
      <c r="HH37" s="69"/>
      <c r="HI37" s="69"/>
      <c r="HJ37" s="69"/>
      <c r="HK37" s="69"/>
      <c r="HL37" s="69"/>
      <c r="HM37" s="69"/>
      <c r="HN37" s="69"/>
      <c r="HO37" s="69"/>
      <c r="HP37" s="69"/>
      <c r="HQ37" s="69"/>
      <c r="HR37" s="69"/>
      <c r="HS37" s="69"/>
      <c r="HT37" s="69"/>
      <c r="HU37" s="69"/>
      <c r="HV37" s="69"/>
      <c r="HW37" s="69"/>
      <c r="HX37" s="69"/>
      <c r="HY37" s="69"/>
      <c r="HZ37" s="69"/>
      <c r="IA37" s="69"/>
      <c r="IB37" s="69"/>
      <c r="IC37" s="69"/>
      <c r="ID37" s="69"/>
      <c r="IE37" s="69"/>
      <c r="IF37" s="69"/>
      <c r="IG37" s="69"/>
      <c r="IH37" s="69"/>
      <c r="II37" s="69"/>
      <c r="IJ37" s="69"/>
    </row>
    <row r="38" spans="1:244" s="70" customFormat="1" ht="25.35" customHeight="1" x14ac:dyDescent="0.2">
      <c r="A38" s="86" t="s">
        <v>50</v>
      </c>
      <c r="B38" s="76">
        <v>0</v>
      </c>
      <c r="C38" s="76">
        <v>0</v>
      </c>
      <c r="D38" s="77">
        <v>0</v>
      </c>
      <c r="E38" s="87">
        <v>0</v>
      </c>
      <c r="F38" s="210">
        <f t="shared" si="3"/>
        <v>0</v>
      </c>
      <c r="G38" s="211">
        <f t="shared" si="2"/>
        <v>0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69"/>
      <c r="GM38" s="69"/>
      <c r="GN38" s="69"/>
      <c r="GO38" s="69"/>
      <c r="GP38" s="69"/>
      <c r="GQ38" s="69"/>
      <c r="GR38" s="69"/>
      <c r="GS38" s="69"/>
      <c r="GT38" s="69"/>
      <c r="GU38" s="69"/>
      <c r="GV38" s="69"/>
      <c r="GW38" s="69"/>
      <c r="GX38" s="69"/>
      <c r="GY38" s="69"/>
      <c r="GZ38" s="69"/>
      <c r="HA38" s="69"/>
      <c r="HB38" s="69"/>
      <c r="HC38" s="69"/>
      <c r="HD38" s="69"/>
      <c r="HE38" s="69"/>
      <c r="HF38" s="69"/>
      <c r="HG38" s="69"/>
      <c r="HH38" s="69"/>
      <c r="HI38" s="69"/>
      <c r="HJ38" s="69"/>
      <c r="HK38" s="69"/>
      <c r="HL38" s="69"/>
      <c r="HM38" s="69"/>
      <c r="HN38" s="69"/>
      <c r="HO38" s="69"/>
      <c r="HP38" s="69"/>
      <c r="HQ38" s="69"/>
      <c r="HR38" s="69"/>
      <c r="HS38" s="69"/>
      <c r="HT38" s="69"/>
      <c r="HU38" s="69"/>
      <c r="HV38" s="69"/>
      <c r="HW38" s="69"/>
      <c r="HX38" s="69"/>
      <c r="HY38" s="69"/>
      <c r="HZ38" s="69"/>
      <c r="IA38" s="69"/>
      <c r="IB38" s="69"/>
      <c r="IC38" s="69"/>
      <c r="ID38" s="69"/>
      <c r="IE38" s="69"/>
      <c r="IF38" s="69"/>
      <c r="IG38" s="69"/>
      <c r="IH38" s="69"/>
      <c r="II38" s="69"/>
      <c r="IJ38" s="69"/>
    </row>
    <row r="39" spans="1:244" s="70" customFormat="1" ht="25.35" customHeight="1" x14ac:dyDescent="0.2">
      <c r="A39" s="86" t="s">
        <v>31</v>
      </c>
      <c r="B39" s="76">
        <v>0</v>
      </c>
      <c r="C39" s="76">
        <v>0</v>
      </c>
      <c r="D39" s="77">
        <v>0</v>
      </c>
      <c r="E39" s="87">
        <v>0</v>
      </c>
      <c r="F39" s="210">
        <f t="shared" si="3"/>
        <v>0</v>
      </c>
      <c r="G39" s="211">
        <f t="shared" si="2"/>
        <v>0</v>
      </c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69"/>
      <c r="EH39" s="69"/>
      <c r="EI39" s="69"/>
      <c r="EJ39" s="69"/>
      <c r="EK39" s="69"/>
      <c r="EL39" s="69"/>
      <c r="EM39" s="69"/>
      <c r="EN39" s="69"/>
      <c r="EO39" s="69"/>
      <c r="EP39" s="69"/>
      <c r="EQ39" s="69"/>
      <c r="ER39" s="69"/>
      <c r="ES39" s="69"/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69"/>
      <c r="GF39" s="69"/>
      <c r="GG39" s="69"/>
      <c r="GH39" s="69"/>
      <c r="GI39" s="69"/>
      <c r="GJ39" s="69"/>
      <c r="GK39" s="69"/>
      <c r="GL39" s="69"/>
      <c r="GM39" s="69"/>
      <c r="GN39" s="69"/>
      <c r="GO39" s="69"/>
      <c r="GP39" s="69"/>
      <c r="GQ39" s="69"/>
      <c r="GR39" s="69"/>
      <c r="GS39" s="69"/>
      <c r="GT39" s="69"/>
      <c r="GU39" s="69"/>
      <c r="GV39" s="69"/>
      <c r="GW39" s="69"/>
      <c r="GX39" s="69"/>
      <c r="GY39" s="69"/>
      <c r="GZ39" s="69"/>
      <c r="HA39" s="69"/>
      <c r="HB39" s="69"/>
      <c r="HC39" s="69"/>
      <c r="HD39" s="69"/>
      <c r="HE39" s="69"/>
      <c r="HF39" s="69"/>
      <c r="HG39" s="69"/>
      <c r="HH39" s="69"/>
      <c r="HI39" s="69"/>
      <c r="HJ39" s="69"/>
      <c r="HK39" s="69"/>
      <c r="HL39" s="69"/>
      <c r="HM39" s="69"/>
      <c r="HN39" s="69"/>
      <c r="HO39" s="69"/>
      <c r="HP39" s="69"/>
      <c r="HQ39" s="69"/>
      <c r="HR39" s="69"/>
      <c r="HS39" s="69"/>
      <c r="HT39" s="69"/>
      <c r="HU39" s="69"/>
      <c r="HV39" s="69"/>
      <c r="HW39" s="69"/>
      <c r="HX39" s="69"/>
      <c r="HY39" s="69"/>
      <c r="HZ39" s="69"/>
      <c r="IA39" s="69"/>
      <c r="IB39" s="69"/>
      <c r="IC39" s="69"/>
      <c r="ID39" s="69"/>
      <c r="IE39" s="69"/>
      <c r="IF39" s="69"/>
      <c r="IG39" s="69"/>
      <c r="IH39" s="69"/>
      <c r="II39" s="69"/>
      <c r="IJ39" s="69"/>
    </row>
    <row r="40" spans="1:244" s="70" customFormat="1" ht="25.35" customHeight="1" x14ac:dyDescent="0.2">
      <c r="A40" s="86" t="s">
        <v>7</v>
      </c>
      <c r="B40" s="76">
        <v>0</v>
      </c>
      <c r="C40" s="76">
        <v>0</v>
      </c>
      <c r="D40" s="77">
        <v>0</v>
      </c>
      <c r="E40" s="87">
        <v>0</v>
      </c>
      <c r="F40" s="210">
        <f t="shared" si="3"/>
        <v>0</v>
      </c>
      <c r="G40" s="211">
        <f t="shared" si="2"/>
        <v>0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9"/>
      <c r="GI40" s="69"/>
      <c r="GJ40" s="69"/>
      <c r="GK40" s="69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9"/>
      <c r="GW40" s="69"/>
      <c r="GX40" s="69"/>
      <c r="GY40" s="69"/>
      <c r="GZ40" s="69"/>
      <c r="HA40" s="69"/>
      <c r="HB40" s="69"/>
      <c r="HC40" s="69"/>
      <c r="HD40" s="69"/>
      <c r="HE40" s="69"/>
      <c r="HF40" s="69"/>
      <c r="HG40" s="69"/>
      <c r="HH40" s="69"/>
      <c r="HI40" s="69"/>
      <c r="HJ40" s="69"/>
      <c r="HK40" s="69"/>
      <c r="HL40" s="69"/>
      <c r="HM40" s="69"/>
      <c r="HN40" s="69"/>
      <c r="HO40" s="69"/>
      <c r="HP40" s="69"/>
      <c r="HQ40" s="69"/>
      <c r="HR40" s="69"/>
      <c r="HS40" s="69"/>
      <c r="HT40" s="69"/>
      <c r="HU40" s="69"/>
      <c r="HV40" s="69"/>
      <c r="HW40" s="69"/>
      <c r="HX40" s="69"/>
      <c r="HY40" s="69"/>
      <c r="HZ40" s="69"/>
      <c r="IA40" s="69"/>
      <c r="IB40" s="69"/>
      <c r="IC40" s="69"/>
      <c r="ID40" s="69"/>
      <c r="IE40" s="69"/>
      <c r="IF40" s="69"/>
      <c r="IG40" s="69"/>
      <c r="IH40" s="69"/>
      <c r="II40" s="69"/>
      <c r="IJ40" s="69"/>
    </row>
    <row r="41" spans="1:244" s="92" customFormat="1" ht="25.35" customHeight="1" x14ac:dyDescent="0.2">
      <c r="A41" s="86" t="s">
        <v>7</v>
      </c>
      <c r="B41" s="76">
        <v>0</v>
      </c>
      <c r="C41" s="76">
        <v>0</v>
      </c>
      <c r="D41" s="77">
        <v>0</v>
      </c>
      <c r="E41" s="87">
        <v>0</v>
      </c>
      <c r="F41" s="210">
        <f t="shared" si="3"/>
        <v>0</v>
      </c>
      <c r="G41" s="211">
        <f t="shared" si="2"/>
        <v>0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1"/>
      <c r="CL41" s="91"/>
      <c r="CM41" s="91"/>
      <c r="CN41" s="91"/>
      <c r="CO41" s="91"/>
      <c r="CP41" s="91"/>
      <c r="CQ41" s="91"/>
      <c r="CR41" s="91"/>
      <c r="CS41" s="91"/>
      <c r="CT41" s="91"/>
      <c r="CU41" s="91"/>
      <c r="CV41" s="91"/>
      <c r="CW41" s="91"/>
      <c r="CX41" s="91"/>
      <c r="CY41" s="91"/>
      <c r="CZ41" s="91"/>
      <c r="DA41" s="91"/>
      <c r="DB41" s="91"/>
      <c r="DC41" s="91"/>
      <c r="DD41" s="91"/>
      <c r="DE41" s="91"/>
      <c r="DF41" s="91"/>
      <c r="DG41" s="91"/>
      <c r="DH41" s="91"/>
      <c r="DI41" s="91"/>
      <c r="DJ41" s="91"/>
      <c r="DK41" s="91"/>
      <c r="DL41" s="91"/>
      <c r="DM41" s="91"/>
      <c r="DN41" s="91"/>
      <c r="DO41" s="91"/>
      <c r="DP41" s="91"/>
      <c r="DQ41" s="91"/>
      <c r="DR41" s="91"/>
      <c r="DS41" s="91"/>
      <c r="DT41" s="91"/>
      <c r="DU41" s="91"/>
      <c r="DV41" s="91"/>
      <c r="DW41" s="91"/>
      <c r="DX41" s="91"/>
      <c r="DY41" s="91"/>
      <c r="DZ41" s="91"/>
      <c r="EA41" s="91"/>
      <c r="EB41" s="91"/>
      <c r="EC41" s="91"/>
      <c r="ED41" s="91"/>
      <c r="EE41" s="91"/>
      <c r="EF41" s="91"/>
      <c r="EG41" s="91"/>
      <c r="EH41" s="91"/>
      <c r="EI41" s="91"/>
      <c r="EJ41" s="91"/>
      <c r="EK41" s="91"/>
      <c r="EL41" s="91"/>
      <c r="EM41" s="91"/>
      <c r="EN41" s="91"/>
      <c r="EO41" s="91"/>
      <c r="EP41" s="91"/>
      <c r="EQ41" s="91"/>
      <c r="ER41" s="91"/>
      <c r="ES41" s="91"/>
      <c r="ET41" s="91"/>
      <c r="EU41" s="91"/>
      <c r="EV41" s="91"/>
      <c r="EW41" s="91"/>
      <c r="EX41" s="91"/>
      <c r="EY41" s="91"/>
      <c r="EZ41" s="91"/>
      <c r="FA41" s="91"/>
      <c r="FB41" s="91"/>
      <c r="FC41" s="91"/>
      <c r="FD41" s="91"/>
      <c r="FE41" s="91"/>
      <c r="FF41" s="91"/>
      <c r="FG41" s="91"/>
      <c r="FH41" s="91"/>
      <c r="FI41" s="91"/>
      <c r="FJ41" s="91"/>
      <c r="FK41" s="91"/>
      <c r="FL41" s="91"/>
      <c r="FM41" s="91"/>
      <c r="FN41" s="91"/>
      <c r="FO41" s="91"/>
      <c r="FP41" s="91"/>
      <c r="FQ41" s="91"/>
      <c r="FR41" s="91"/>
      <c r="FS41" s="91"/>
      <c r="FT41" s="91"/>
      <c r="FU41" s="91"/>
      <c r="FV41" s="91"/>
      <c r="FW41" s="91"/>
      <c r="FX41" s="91"/>
      <c r="FY41" s="91"/>
      <c r="FZ41" s="91"/>
      <c r="GA41" s="91"/>
      <c r="GB41" s="91"/>
      <c r="GC41" s="91"/>
      <c r="GD41" s="91"/>
      <c r="GE41" s="91"/>
      <c r="GF41" s="91"/>
      <c r="GG41" s="91"/>
      <c r="GH41" s="91"/>
      <c r="GI41" s="91"/>
      <c r="GJ41" s="91"/>
      <c r="GK41" s="91"/>
      <c r="GL41" s="91"/>
      <c r="GM41" s="91"/>
      <c r="GN41" s="91"/>
      <c r="GO41" s="91"/>
      <c r="GP41" s="91"/>
      <c r="GQ41" s="91"/>
      <c r="GR41" s="91"/>
      <c r="GS41" s="91"/>
      <c r="GT41" s="91"/>
      <c r="GU41" s="91"/>
      <c r="GV41" s="91"/>
      <c r="GW41" s="91"/>
      <c r="GX41" s="91"/>
      <c r="GY41" s="91"/>
      <c r="GZ41" s="91"/>
      <c r="HA41" s="91"/>
      <c r="HB41" s="91"/>
      <c r="HC41" s="91"/>
      <c r="HD41" s="91"/>
      <c r="HE41" s="91"/>
      <c r="HF41" s="91"/>
      <c r="HG41" s="91"/>
      <c r="HH41" s="91"/>
      <c r="HI41" s="91"/>
      <c r="HJ41" s="91"/>
      <c r="HK41" s="91"/>
      <c r="HL41" s="91"/>
      <c r="HM41" s="91"/>
      <c r="HN41" s="91"/>
      <c r="HO41" s="91"/>
      <c r="HP41" s="91"/>
      <c r="HQ41" s="91"/>
      <c r="HR41" s="91"/>
      <c r="HS41" s="91"/>
      <c r="HT41" s="91"/>
      <c r="HU41" s="91"/>
      <c r="HV41" s="91"/>
      <c r="HW41" s="91"/>
      <c r="HX41" s="91"/>
      <c r="HY41" s="91"/>
      <c r="HZ41" s="91"/>
      <c r="IA41" s="91"/>
      <c r="IB41" s="91"/>
      <c r="IC41" s="91"/>
      <c r="ID41" s="91"/>
      <c r="IE41" s="91"/>
      <c r="IF41" s="91"/>
      <c r="IG41" s="91"/>
      <c r="IH41" s="91"/>
      <c r="II41" s="91"/>
      <c r="IJ41" s="91"/>
    </row>
    <row r="42" spans="1:244" s="92" customFormat="1" ht="25.35" customHeight="1" x14ac:dyDescent="0.2">
      <c r="A42" s="86" t="s">
        <v>10</v>
      </c>
      <c r="B42" s="76">
        <v>0</v>
      </c>
      <c r="C42" s="76">
        <v>0</v>
      </c>
      <c r="D42" s="77">
        <v>0</v>
      </c>
      <c r="E42" s="87">
        <v>0</v>
      </c>
      <c r="F42" s="210">
        <f t="shared" si="3"/>
        <v>0</v>
      </c>
      <c r="G42" s="211">
        <f t="shared" si="2"/>
        <v>0</v>
      </c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1"/>
      <c r="CB42" s="91"/>
      <c r="CC42" s="91"/>
      <c r="CD42" s="91"/>
      <c r="CE42" s="91"/>
      <c r="CF42" s="91"/>
      <c r="CG42" s="91"/>
      <c r="CH42" s="91"/>
      <c r="CI42" s="91"/>
      <c r="CJ42" s="91"/>
      <c r="CK42" s="91"/>
      <c r="CL42" s="91"/>
      <c r="CM42" s="91"/>
      <c r="CN42" s="91"/>
      <c r="CO42" s="91"/>
      <c r="CP42" s="91"/>
      <c r="CQ42" s="91"/>
      <c r="CR42" s="91"/>
      <c r="CS42" s="91"/>
      <c r="CT42" s="91"/>
      <c r="CU42" s="91"/>
      <c r="CV42" s="91"/>
      <c r="CW42" s="91"/>
      <c r="CX42" s="91"/>
      <c r="CY42" s="91"/>
      <c r="CZ42" s="91"/>
      <c r="DA42" s="91"/>
      <c r="DB42" s="91"/>
      <c r="DC42" s="91"/>
      <c r="DD42" s="91"/>
      <c r="DE42" s="91"/>
      <c r="DF42" s="91"/>
      <c r="DG42" s="91"/>
      <c r="DH42" s="91"/>
      <c r="DI42" s="91"/>
      <c r="DJ42" s="91"/>
      <c r="DK42" s="91"/>
      <c r="DL42" s="91"/>
      <c r="DM42" s="91"/>
      <c r="DN42" s="91"/>
      <c r="DO42" s="91"/>
      <c r="DP42" s="91"/>
      <c r="DQ42" s="91"/>
      <c r="DR42" s="91"/>
      <c r="DS42" s="91"/>
      <c r="DT42" s="91"/>
      <c r="DU42" s="91"/>
      <c r="DV42" s="91"/>
      <c r="DW42" s="91"/>
      <c r="DX42" s="91"/>
      <c r="DY42" s="91"/>
      <c r="DZ42" s="91"/>
      <c r="EA42" s="91"/>
      <c r="EB42" s="91"/>
      <c r="EC42" s="91"/>
      <c r="ED42" s="91"/>
      <c r="EE42" s="91"/>
      <c r="EF42" s="91"/>
      <c r="EG42" s="91"/>
      <c r="EH42" s="91"/>
      <c r="EI42" s="91"/>
      <c r="EJ42" s="91"/>
      <c r="EK42" s="91"/>
      <c r="EL42" s="91"/>
      <c r="EM42" s="91"/>
      <c r="EN42" s="91"/>
      <c r="EO42" s="91"/>
      <c r="EP42" s="91"/>
      <c r="EQ42" s="91"/>
      <c r="ER42" s="91"/>
      <c r="ES42" s="91"/>
      <c r="ET42" s="91"/>
      <c r="EU42" s="91"/>
      <c r="EV42" s="91"/>
      <c r="EW42" s="91"/>
      <c r="EX42" s="91"/>
      <c r="EY42" s="91"/>
      <c r="EZ42" s="91"/>
      <c r="FA42" s="91"/>
      <c r="FB42" s="91"/>
      <c r="FC42" s="91"/>
      <c r="FD42" s="91"/>
      <c r="FE42" s="91"/>
      <c r="FF42" s="91"/>
      <c r="FG42" s="91"/>
      <c r="FH42" s="91"/>
      <c r="FI42" s="91"/>
      <c r="FJ42" s="91"/>
      <c r="FK42" s="91"/>
      <c r="FL42" s="91"/>
      <c r="FM42" s="91"/>
      <c r="FN42" s="91"/>
      <c r="FO42" s="91"/>
      <c r="FP42" s="91"/>
      <c r="FQ42" s="91"/>
      <c r="FR42" s="91"/>
      <c r="FS42" s="91"/>
      <c r="FT42" s="91"/>
      <c r="FU42" s="91"/>
      <c r="FV42" s="91"/>
      <c r="FW42" s="91"/>
      <c r="FX42" s="91"/>
      <c r="FY42" s="91"/>
      <c r="FZ42" s="91"/>
      <c r="GA42" s="91"/>
      <c r="GB42" s="91"/>
      <c r="GC42" s="91"/>
      <c r="GD42" s="91"/>
      <c r="GE42" s="91"/>
      <c r="GF42" s="91"/>
      <c r="GG42" s="91"/>
      <c r="GH42" s="91"/>
      <c r="GI42" s="91"/>
      <c r="GJ42" s="91"/>
      <c r="GK42" s="91"/>
      <c r="GL42" s="91"/>
      <c r="GM42" s="91"/>
      <c r="GN42" s="91"/>
      <c r="GO42" s="91"/>
      <c r="GP42" s="91"/>
      <c r="GQ42" s="91"/>
      <c r="GR42" s="91"/>
      <c r="GS42" s="91"/>
      <c r="GT42" s="91"/>
      <c r="GU42" s="91"/>
      <c r="GV42" s="91"/>
      <c r="GW42" s="91"/>
      <c r="GX42" s="91"/>
      <c r="GY42" s="91"/>
      <c r="GZ42" s="91"/>
      <c r="HA42" s="91"/>
      <c r="HB42" s="91"/>
      <c r="HC42" s="91"/>
      <c r="HD42" s="91"/>
      <c r="HE42" s="91"/>
      <c r="HF42" s="91"/>
      <c r="HG42" s="91"/>
      <c r="HH42" s="91"/>
      <c r="HI42" s="91"/>
      <c r="HJ42" s="91"/>
      <c r="HK42" s="91"/>
      <c r="HL42" s="91"/>
      <c r="HM42" s="91"/>
      <c r="HN42" s="91"/>
      <c r="HO42" s="91"/>
      <c r="HP42" s="91"/>
      <c r="HQ42" s="91"/>
      <c r="HR42" s="91"/>
      <c r="HS42" s="91"/>
      <c r="HT42" s="91"/>
      <c r="HU42" s="91"/>
      <c r="HV42" s="91"/>
      <c r="HW42" s="91"/>
      <c r="HX42" s="91"/>
      <c r="HY42" s="91"/>
      <c r="HZ42" s="91"/>
      <c r="IA42" s="91"/>
      <c r="IB42" s="91"/>
      <c r="IC42" s="91"/>
      <c r="ID42" s="91"/>
      <c r="IE42" s="91"/>
      <c r="IF42" s="91"/>
      <c r="IG42" s="91"/>
      <c r="IH42" s="91"/>
      <c r="II42" s="91"/>
      <c r="IJ42" s="91"/>
    </row>
    <row r="43" spans="1:244" s="92" customFormat="1" ht="25.35" customHeight="1" x14ac:dyDescent="0.2">
      <c r="A43" s="86" t="s">
        <v>11</v>
      </c>
      <c r="B43" s="76">
        <v>0</v>
      </c>
      <c r="C43" s="76">
        <v>0</v>
      </c>
      <c r="D43" s="77">
        <v>0</v>
      </c>
      <c r="E43" s="87">
        <v>0</v>
      </c>
      <c r="F43" s="210">
        <f t="shared" si="3"/>
        <v>0</v>
      </c>
      <c r="G43" s="211">
        <f t="shared" si="2"/>
        <v>0</v>
      </c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1"/>
      <c r="CC43" s="91"/>
      <c r="CD43" s="91"/>
      <c r="CE43" s="91"/>
      <c r="CF43" s="91"/>
      <c r="CG43" s="91"/>
      <c r="CH43" s="91"/>
      <c r="CI43" s="91"/>
      <c r="CJ43" s="91"/>
      <c r="CK43" s="91"/>
      <c r="CL43" s="91"/>
      <c r="CM43" s="91"/>
      <c r="CN43" s="91"/>
      <c r="CO43" s="91"/>
      <c r="CP43" s="91"/>
      <c r="CQ43" s="91"/>
      <c r="CR43" s="91"/>
      <c r="CS43" s="91"/>
      <c r="CT43" s="91"/>
      <c r="CU43" s="91"/>
      <c r="CV43" s="91"/>
      <c r="CW43" s="91"/>
      <c r="CX43" s="91"/>
      <c r="CY43" s="91"/>
      <c r="CZ43" s="91"/>
      <c r="DA43" s="91"/>
      <c r="DB43" s="91"/>
      <c r="DC43" s="91"/>
      <c r="DD43" s="91"/>
      <c r="DE43" s="91"/>
      <c r="DF43" s="91"/>
      <c r="DG43" s="91"/>
      <c r="DH43" s="91"/>
      <c r="DI43" s="91"/>
      <c r="DJ43" s="91"/>
      <c r="DK43" s="91"/>
      <c r="DL43" s="91"/>
      <c r="DM43" s="91"/>
      <c r="DN43" s="91"/>
      <c r="DO43" s="91"/>
      <c r="DP43" s="91"/>
      <c r="DQ43" s="91"/>
      <c r="DR43" s="91"/>
      <c r="DS43" s="91"/>
      <c r="DT43" s="91"/>
      <c r="DU43" s="91"/>
      <c r="DV43" s="91"/>
      <c r="DW43" s="91"/>
      <c r="DX43" s="91"/>
      <c r="DY43" s="91"/>
      <c r="DZ43" s="91"/>
      <c r="EA43" s="91"/>
      <c r="EB43" s="91"/>
      <c r="EC43" s="91"/>
      <c r="ED43" s="91"/>
      <c r="EE43" s="91"/>
      <c r="EF43" s="91"/>
      <c r="EG43" s="91"/>
      <c r="EH43" s="91"/>
      <c r="EI43" s="91"/>
      <c r="EJ43" s="91"/>
      <c r="EK43" s="91"/>
      <c r="EL43" s="91"/>
      <c r="EM43" s="91"/>
      <c r="EN43" s="91"/>
      <c r="EO43" s="91"/>
      <c r="EP43" s="91"/>
      <c r="EQ43" s="91"/>
      <c r="ER43" s="91"/>
      <c r="ES43" s="91"/>
      <c r="ET43" s="91"/>
      <c r="EU43" s="91"/>
      <c r="EV43" s="91"/>
      <c r="EW43" s="91"/>
      <c r="EX43" s="91"/>
      <c r="EY43" s="91"/>
      <c r="EZ43" s="91"/>
      <c r="FA43" s="91"/>
      <c r="FB43" s="91"/>
      <c r="FC43" s="91"/>
      <c r="FD43" s="91"/>
      <c r="FE43" s="91"/>
      <c r="FF43" s="91"/>
      <c r="FG43" s="91"/>
      <c r="FH43" s="91"/>
      <c r="FI43" s="91"/>
      <c r="FJ43" s="91"/>
      <c r="FK43" s="91"/>
      <c r="FL43" s="91"/>
      <c r="FM43" s="91"/>
      <c r="FN43" s="91"/>
      <c r="FO43" s="91"/>
      <c r="FP43" s="91"/>
      <c r="FQ43" s="91"/>
      <c r="FR43" s="91"/>
      <c r="FS43" s="91"/>
      <c r="FT43" s="91"/>
      <c r="FU43" s="91"/>
      <c r="FV43" s="91"/>
      <c r="FW43" s="91"/>
      <c r="FX43" s="91"/>
      <c r="FY43" s="91"/>
      <c r="FZ43" s="91"/>
      <c r="GA43" s="91"/>
      <c r="GB43" s="91"/>
      <c r="GC43" s="91"/>
      <c r="GD43" s="91"/>
      <c r="GE43" s="91"/>
      <c r="GF43" s="91"/>
      <c r="GG43" s="91"/>
      <c r="GH43" s="91"/>
      <c r="GI43" s="91"/>
      <c r="GJ43" s="91"/>
      <c r="GK43" s="91"/>
      <c r="GL43" s="91"/>
      <c r="GM43" s="91"/>
      <c r="GN43" s="91"/>
      <c r="GO43" s="91"/>
      <c r="GP43" s="91"/>
      <c r="GQ43" s="91"/>
      <c r="GR43" s="91"/>
      <c r="GS43" s="91"/>
      <c r="GT43" s="91"/>
      <c r="GU43" s="91"/>
      <c r="GV43" s="91"/>
      <c r="GW43" s="91"/>
      <c r="GX43" s="91"/>
      <c r="GY43" s="91"/>
      <c r="GZ43" s="91"/>
      <c r="HA43" s="91"/>
      <c r="HB43" s="91"/>
      <c r="HC43" s="91"/>
      <c r="HD43" s="91"/>
      <c r="HE43" s="91"/>
      <c r="HF43" s="91"/>
      <c r="HG43" s="91"/>
      <c r="HH43" s="91"/>
      <c r="HI43" s="91"/>
      <c r="HJ43" s="91"/>
      <c r="HK43" s="91"/>
      <c r="HL43" s="91"/>
      <c r="HM43" s="91"/>
      <c r="HN43" s="91"/>
      <c r="HO43" s="91"/>
      <c r="HP43" s="91"/>
      <c r="HQ43" s="91"/>
      <c r="HR43" s="91"/>
      <c r="HS43" s="91"/>
      <c r="HT43" s="91"/>
      <c r="HU43" s="91"/>
      <c r="HV43" s="91"/>
      <c r="HW43" s="91"/>
      <c r="HX43" s="91"/>
      <c r="HY43" s="91"/>
      <c r="HZ43" s="91"/>
      <c r="IA43" s="91"/>
      <c r="IB43" s="91"/>
      <c r="IC43" s="91"/>
      <c r="ID43" s="91"/>
      <c r="IE43" s="91"/>
      <c r="IF43" s="91"/>
      <c r="IG43" s="91"/>
      <c r="IH43" s="91"/>
      <c r="II43" s="91"/>
      <c r="IJ43" s="91"/>
    </row>
    <row r="44" spans="1:244" s="92" customFormat="1" ht="25.35" customHeight="1" x14ac:dyDescent="0.2">
      <c r="A44" s="86" t="s">
        <v>11</v>
      </c>
      <c r="B44" s="76">
        <v>0</v>
      </c>
      <c r="C44" s="76">
        <v>0</v>
      </c>
      <c r="D44" s="77">
        <v>0</v>
      </c>
      <c r="E44" s="87">
        <v>0</v>
      </c>
      <c r="F44" s="210">
        <f t="shared" si="3"/>
        <v>0</v>
      </c>
      <c r="G44" s="211">
        <f t="shared" si="2"/>
        <v>0</v>
      </c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</row>
    <row r="45" spans="1:244" s="92" customFormat="1" ht="25.35" customHeight="1" thickBot="1" x14ac:dyDescent="0.25">
      <c r="A45" s="93" t="s">
        <v>11</v>
      </c>
      <c r="B45" s="79">
        <v>0</v>
      </c>
      <c r="C45" s="79">
        <v>0</v>
      </c>
      <c r="D45" s="80">
        <v>0</v>
      </c>
      <c r="E45" s="94">
        <v>0</v>
      </c>
      <c r="F45" s="212">
        <f t="shared" si="3"/>
        <v>0</v>
      </c>
      <c r="G45" s="213">
        <f t="shared" si="2"/>
        <v>0</v>
      </c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1"/>
      <c r="HT45" s="91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</row>
    <row r="46" spans="1:244" s="70" customFormat="1" ht="30" customHeight="1" thickTop="1" thickBot="1" x14ac:dyDescent="0.25">
      <c r="A46" s="50" t="s">
        <v>24</v>
      </c>
      <c r="B46" s="51">
        <f>SUBTOTAL(109,Tabelle2[Planung
letztes Festivaljahr])</f>
        <v>0</v>
      </c>
      <c r="C46" s="51">
        <f>SUBTOTAL(109,Tabelle2[Ergebnis
letztes Festivaljahr])</f>
        <v>0</v>
      </c>
      <c r="D46" s="52">
        <f>SUBTOTAL(109,Tabelle2[Ansuchen 2026])</f>
        <v>0</v>
      </c>
      <c r="E46" s="53">
        <f>SUBTOTAL(109,Tabelle2[Ergebnis /
Abrechnung 2026])</f>
        <v>0</v>
      </c>
      <c r="F46" s="53">
        <f>Tabelle2[[#Totals],[Ergebnis /
Abrechnung 2026]]-Tabelle2[[#Totals],[Ansuchen 2026]]</f>
        <v>0</v>
      </c>
      <c r="G46" s="49">
        <f t="shared" si="2"/>
        <v>0</v>
      </c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69"/>
      <c r="CB46" s="69"/>
      <c r="CC46" s="69"/>
      <c r="CD46" s="69"/>
      <c r="CE46" s="69"/>
      <c r="CF46" s="69"/>
      <c r="CG46" s="69"/>
      <c r="CH46" s="69"/>
      <c r="CI46" s="69"/>
      <c r="CJ46" s="69"/>
      <c r="CK46" s="69"/>
      <c r="CL46" s="69"/>
      <c r="CM46" s="69"/>
      <c r="CN46" s="69"/>
      <c r="CO46" s="69"/>
      <c r="CP46" s="69"/>
      <c r="CQ46" s="69"/>
      <c r="CR46" s="69"/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69"/>
      <c r="EG46" s="69"/>
      <c r="EH46" s="69"/>
      <c r="EI46" s="69"/>
      <c r="EJ46" s="69"/>
      <c r="EK46" s="69"/>
      <c r="EL46" s="69"/>
      <c r="EM46" s="69"/>
      <c r="EN46" s="69"/>
      <c r="EO46" s="69"/>
      <c r="EP46" s="69"/>
      <c r="EQ46" s="69"/>
      <c r="ER46" s="69"/>
      <c r="ES46" s="69"/>
      <c r="ET46" s="69"/>
      <c r="EU46" s="69"/>
      <c r="EV46" s="69"/>
      <c r="EW46" s="69"/>
      <c r="EX46" s="69"/>
      <c r="EY46" s="69"/>
      <c r="EZ46" s="69"/>
      <c r="FA46" s="69"/>
      <c r="FB46" s="69"/>
      <c r="FC46" s="69"/>
      <c r="FD46" s="69"/>
      <c r="FE46" s="69"/>
      <c r="FF46" s="69"/>
      <c r="FG46" s="69"/>
      <c r="FH46" s="69"/>
      <c r="FI46" s="69"/>
      <c r="FJ46" s="69"/>
      <c r="FK46" s="69"/>
      <c r="FL46" s="69"/>
      <c r="FM46" s="69"/>
      <c r="FN46" s="69"/>
      <c r="FO46" s="69"/>
      <c r="FP46" s="69"/>
      <c r="FQ46" s="69"/>
      <c r="FR46" s="69"/>
      <c r="FS46" s="69"/>
      <c r="FT46" s="69"/>
      <c r="FU46" s="69"/>
      <c r="FV46" s="69"/>
      <c r="FW46" s="69"/>
      <c r="FX46" s="69"/>
      <c r="FY46" s="69"/>
      <c r="FZ46" s="69"/>
      <c r="GA46" s="69"/>
      <c r="GB46" s="69"/>
      <c r="GC46" s="69"/>
      <c r="GD46" s="69"/>
      <c r="GE46" s="69"/>
      <c r="GF46" s="69"/>
      <c r="GG46" s="69"/>
      <c r="GH46" s="69"/>
      <c r="GI46" s="69"/>
      <c r="GJ46" s="69"/>
      <c r="GK46" s="69"/>
      <c r="GL46" s="69"/>
      <c r="GM46" s="69"/>
      <c r="GN46" s="69"/>
      <c r="GO46" s="69"/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B46" s="69"/>
      <c r="HC46" s="69"/>
      <c r="HD46" s="69"/>
      <c r="HE46" s="69"/>
      <c r="HF46" s="69"/>
      <c r="HG46" s="69"/>
      <c r="HH46" s="69"/>
      <c r="HI46" s="69"/>
      <c r="HJ46" s="69"/>
      <c r="HK46" s="69"/>
      <c r="HL46" s="69"/>
      <c r="HM46" s="69"/>
      <c r="HN46" s="69"/>
      <c r="HO46" s="69"/>
      <c r="HP46" s="69"/>
      <c r="HQ46" s="69"/>
      <c r="HR46" s="69"/>
      <c r="HS46" s="69"/>
      <c r="HT46" s="69"/>
      <c r="HU46" s="69"/>
      <c r="HV46" s="69"/>
      <c r="HW46" s="69"/>
      <c r="HX46" s="69"/>
      <c r="HY46" s="69"/>
      <c r="HZ46" s="69"/>
      <c r="IA46" s="69"/>
      <c r="IB46" s="69"/>
      <c r="IC46" s="69"/>
      <c r="ID46" s="69"/>
      <c r="IE46" s="69"/>
      <c r="IF46" s="69"/>
      <c r="IG46" s="69"/>
      <c r="IH46" s="69"/>
      <c r="II46" s="69"/>
      <c r="IJ46" s="69"/>
    </row>
    <row r="47" spans="1:244" s="70" customFormat="1" ht="25.15" customHeight="1" thickBot="1" x14ac:dyDescent="0.25">
      <c r="A47" s="13"/>
      <c r="B47" s="14"/>
      <c r="C47" s="14"/>
      <c r="D47" s="14"/>
      <c r="E47" s="14"/>
      <c r="F47" s="14"/>
      <c r="G47" s="15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69"/>
      <c r="CB47" s="69"/>
      <c r="CC47" s="69"/>
      <c r="CD47" s="69"/>
      <c r="CE47" s="69"/>
      <c r="CF47" s="69"/>
      <c r="CG47" s="69"/>
      <c r="CH47" s="69"/>
      <c r="CI47" s="69"/>
      <c r="CJ47" s="69"/>
      <c r="CK47" s="69"/>
      <c r="CL47" s="69"/>
      <c r="CM47" s="69"/>
      <c r="CN47" s="69"/>
      <c r="CO47" s="69"/>
      <c r="CP47" s="69"/>
      <c r="CQ47" s="69"/>
      <c r="CR47" s="69"/>
      <c r="CS47" s="69"/>
      <c r="CT47" s="69"/>
      <c r="CU47" s="69"/>
      <c r="CV47" s="69"/>
      <c r="CW47" s="69"/>
      <c r="CX47" s="69"/>
      <c r="CY47" s="69"/>
      <c r="CZ47" s="69"/>
      <c r="DA47" s="69"/>
      <c r="DB47" s="69"/>
      <c r="DC47" s="69"/>
      <c r="DD47" s="69"/>
      <c r="DE47" s="69"/>
      <c r="DF47" s="69"/>
      <c r="DG47" s="69"/>
      <c r="DH47" s="69"/>
      <c r="DI47" s="69"/>
      <c r="DJ47" s="69"/>
      <c r="DK47" s="69"/>
      <c r="DL47" s="69"/>
      <c r="DM47" s="69"/>
      <c r="DN47" s="69"/>
      <c r="DO47" s="69"/>
      <c r="DP47" s="69"/>
      <c r="DQ47" s="69"/>
      <c r="DR47" s="69"/>
      <c r="DS47" s="69"/>
      <c r="DT47" s="69"/>
      <c r="DU47" s="69"/>
      <c r="DV47" s="69"/>
      <c r="DW47" s="69"/>
      <c r="DX47" s="69"/>
      <c r="DY47" s="69"/>
      <c r="DZ47" s="69"/>
      <c r="EA47" s="69"/>
      <c r="EB47" s="69"/>
      <c r="EC47" s="69"/>
      <c r="ED47" s="69"/>
      <c r="EE47" s="69"/>
      <c r="EF47" s="69"/>
      <c r="EG47" s="69"/>
      <c r="EH47" s="69"/>
      <c r="EI47" s="69"/>
      <c r="EJ47" s="69"/>
      <c r="EK47" s="69"/>
      <c r="EL47" s="69"/>
      <c r="EM47" s="69"/>
      <c r="EN47" s="69"/>
      <c r="EO47" s="69"/>
      <c r="EP47" s="69"/>
      <c r="EQ47" s="69"/>
      <c r="ER47" s="69"/>
      <c r="ES47" s="69"/>
      <c r="ET47" s="69"/>
      <c r="EU47" s="69"/>
      <c r="EV47" s="69"/>
      <c r="EW47" s="69"/>
      <c r="EX47" s="69"/>
      <c r="EY47" s="69"/>
      <c r="EZ47" s="69"/>
      <c r="FA47" s="69"/>
      <c r="FB47" s="69"/>
      <c r="FC47" s="69"/>
      <c r="FD47" s="69"/>
      <c r="FE47" s="69"/>
      <c r="FF47" s="69"/>
      <c r="FG47" s="69"/>
      <c r="FH47" s="69"/>
      <c r="FI47" s="69"/>
      <c r="FJ47" s="69"/>
      <c r="FK47" s="69"/>
      <c r="FL47" s="69"/>
      <c r="FM47" s="69"/>
      <c r="FN47" s="69"/>
      <c r="FO47" s="69"/>
      <c r="FP47" s="69"/>
      <c r="FQ47" s="69"/>
      <c r="FR47" s="69"/>
      <c r="FS47" s="69"/>
      <c r="FT47" s="69"/>
      <c r="FU47" s="69"/>
      <c r="FV47" s="69"/>
      <c r="FW47" s="69"/>
      <c r="FX47" s="69"/>
      <c r="FY47" s="69"/>
      <c r="FZ47" s="69"/>
      <c r="GA47" s="69"/>
      <c r="GB47" s="69"/>
      <c r="GC47" s="69"/>
      <c r="GD47" s="69"/>
      <c r="GE47" s="69"/>
      <c r="GF47" s="69"/>
      <c r="GG47" s="69"/>
      <c r="GH47" s="69"/>
      <c r="GI47" s="69"/>
      <c r="GJ47" s="69"/>
      <c r="GK47" s="69"/>
      <c r="GL47" s="69"/>
      <c r="GM47" s="69"/>
      <c r="GN47" s="69"/>
      <c r="GO47" s="69"/>
      <c r="GP47" s="69"/>
      <c r="GQ47" s="69"/>
      <c r="GR47" s="69"/>
      <c r="GS47" s="69"/>
      <c r="GT47" s="69"/>
      <c r="GU47" s="69"/>
      <c r="GV47" s="69"/>
      <c r="GW47" s="69"/>
      <c r="GX47" s="69"/>
      <c r="GY47" s="69"/>
      <c r="GZ47" s="69"/>
      <c r="HA47" s="69"/>
      <c r="HB47" s="69"/>
      <c r="HC47" s="69"/>
      <c r="HD47" s="69"/>
      <c r="HE47" s="69"/>
      <c r="HF47" s="69"/>
      <c r="HG47" s="69"/>
      <c r="HH47" s="69"/>
      <c r="HI47" s="69"/>
      <c r="HJ47" s="69"/>
      <c r="HK47" s="69"/>
      <c r="HL47" s="69"/>
      <c r="HM47" s="69"/>
      <c r="HN47" s="69"/>
      <c r="HO47" s="69"/>
      <c r="HP47" s="69"/>
      <c r="HQ47" s="69"/>
      <c r="HR47" s="69"/>
      <c r="HS47" s="69"/>
      <c r="HT47" s="69"/>
      <c r="HU47" s="69"/>
      <c r="HV47" s="69"/>
      <c r="HW47" s="69"/>
      <c r="HX47" s="69"/>
      <c r="HY47" s="69"/>
      <c r="HZ47" s="69"/>
      <c r="IA47" s="69"/>
      <c r="IB47" s="69"/>
      <c r="IC47" s="69"/>
      <c r="ID47" s="69"/>
      <c r="IE47" s="69"/>
      <c r="IF47" s="69"/>
      <c r="IG47" s="69"/>
      <c r="IH47" s="69"/>
      <c r="II47" s="69"/>
      <c r="IJ47" s="69"/>
    </row>
    <row r="48" spans="1:244" s="70" customFormat="1" ht="30" customHeight="1" thickBot="1" x14ac:dyDescent="0.25">
      <c r="A48" s="13"/>
      <c r="B48" s="16" t="s">
        <v>132</v>
      </c>
      <c r="C48" s="17" t="s">
        <v>133</v>
      </c>
      <c r="D48" s="18" t="s">
        <v>180</v>
      </c>
      <c r="E48" s="19" t="s">
        <v>182</v>
      </c>
      <c r="F48" s="19" t="s">
        <v>146</v>
      </c>
      <c r="G48" s="20" t="s">
        <v>147</v>
      </c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CJ48" s="69"/>
      <c r="CK48" s="69"/>
      <c r="CL48" s="69"/>
      <c r="CM48" s="69"/>
      <c r="CN48" s="69"/>
      <c r="CO48" s="69"/>
      <c r="CP48" s="69"/>
      <c r="CQ48" s="69"/>
      <c r="CR48" s="69"/>
      <c r="CS48" s="69"/>
      <c r="CT48" s="69"/>
      <c r="CU48" s="69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  <c r="DR48" s="69"/>
      <c r="DS48" s="69"/>
      <c r="DT48" s="69"/>
      <c r="DU48" s="69"/>
      <c r="DV48" s="69"/>
      <c r="DW48" s="69"/>
      <c r="DX48" s="69"/>
      <c r="DY48" s="69"/>
      <c r="DZ48" s="69"/>
      <c r="EA48" s="69"/>
      <c r="EB48" s="69"/>
      <c r="EC48" s="69"/>
      <c r="ED48" s="69"/>
      <c r="EE48" s="69"/>
      <c r="EF48" s="69"/>
      <c r="EG48" s="69"/>
      <c r="EH48" s="69"/>
      <c r="EI48" s="69"/>
      <c r="EJ48" s="69"/>
      <c r="EK48" s="69"/>
      <c r="EL48" s="69"/>
      <c r="EM48" s="69"/>
      <c r="EN48" s="69"/>
      <c r="EO48" s="69"/>
      <c r="EP48" s="69"/>
      <c r="EQ48" s="69"/>
      <c r="ER48" s="69"/>
      <c r="ES48" s="69"/>
      <c r="ET48" s="69"/>
      <c r="EU48" s="69"/>
      <c r="EV48" s="69"/>
      <c r="EW48" s="69"/>
      <c r="EX48" s="69"/>
      <c r="EY48" s="69"/>
      <c r="EZ48" s="69"/>
      <c r="FA48" s="69"/>
      <c r="FB48" s="69"/>
      <c r="FC48" s="69"/>
      <c r="FD48" s="69"/>
      <c r="FE48" s="69"/>
      <c r="FF48" s="69"/>
      <c r="FG48" s="69"/>
      <c r="FH48" s="69"/>
      <c r="FI48" s="69"/>
      <c r="FJ48" s="69"/>
      <c r="FK48" s="69"/>
      <c r="FL48" s="69"/>
      <c r="FM48" s="69"/>
      <c r="FN48" s="69"/>
      <c r="FO48" s="69"/>
      <c r="FP48" s="69"/>
      <c r="FQ48" s="69"/>
      <c r="FR48" s="69"/>
      <c r="FS48" s="69"/>
      <c r="FT48" s="69"/>
      <c r="FU48" s="69"/>
      <c r="FV48" s="69"/>
      <c r="FW48" s="69"/>
      <c r="FX48" s="69"/>
      <c r="FY48" s="69"/>
      <c r="FZ48" s="69"/>
      <c r="GA48" s="69"/>
      <c r="GB48" s="69"/>
      <c r="GC48" s="69"/>
      <c r="GD48" s="69"/>
      <c r="GE48" s="69"/>
      <c r="GF48" s="69"/>
      <c r="GG48" s="69"/>
      <c r="GH48" s="69"/>
      <c r="GI48" s="69"/>
      <c r="GJ48" s="69"/>
      <c r="GK48" s="69"/>
      <c r="GL48" s="69"/>
      <c r="GM48" s="69"/>
      <c r="GN48" s="69"/>
      <c r="GO48" s="69"/>
      <c r="GP48" s="69"/>
      <c r="GQ48" s="69"/>
      <c r="GR48" s="69"/>
      <c r="GS48" s="69"/>
      <c r="GT48" s="69"/>
      <c r="GU48" s="69"/>
      <c r="GV48" s="69"/>
      <c r="GW48" s="69"/>
      <c r="GX48" s="69"/>
      <c r="GY48" s="69"/>
      <c r="GZ48" s="69"/>
      <c r="HA48" s="69"/>
      <c r="HB48" s="69"/>
      <c r="HC48" s="69"/>
      <c r="HD48" s="69"/>
      <c r="HE48" s="69"/>
      <c r="HF48" s="69"/>
      <c r="HG48" s="69"/>
      <c r="HH48" s="69"/>
      <c r="HI48" s="69"/>
      <c r="HJ48" s="69"/>
      <c r="HK48" s="69"/>
      <c r="HL48" s="69"/>
      <c r="HM48" s="69"/>
      <c r="HN48" s="69"/>
      <c r="HO48" s="69"/>
      <c r="HP48" s="69"/>
      <c r="HQ48" s="69"/>
      <c r="HR48" s="69"/>
      <c r="HS48" s="69"/>
      <c r="HT48" s="69"/>
      <c r="HU48" s="69"/>
      <c r="HV48" s="69"/>
      <c r="HW48" s="69"/>
      <c r="HX48" s="69"/>
      <c r="HY48" s="69"/>
      <c r="HZ48" s="69"/>
      <c r="IA48" s="69"/>
      <c r="IB48" s="69"/>
      <c r="IC48" s="69"/>
      <c r="ID48" s="69"/>
      <c r="IE48" s="69"/>
      <c r="IF48" s="69"/>
      <c r="IG48" s="69"/>
      <c r="IH48" s="69"/>
      <c r="II48" s="69"/>
      <c r="IJ48" s="69"/>
    </row>
    <row r="49" spans="1:246" s="70" customFormat="1" ht="30" customHeight="1" thickBot="1" x14ac:dyDescent="0.25">
      <c r="A49" s="21" t="s">
        <v>94</v>
      </c>
      <c r="B49" s="22">
        <f>SUM(B28,B46)</f>
        <v>0</v>
      </c>
      <c r="C49" s="22">
        <f>SUM(C46,C28)</f>
        <v>0</v>
      </c>
      <c r="D49" s="23">
        <f>SUM(D46,D28)</f>
        <v>0</v>
      </c>
      <c r="E49" s="24">
        <f>SUM(E46,E28)</f>
        <v>0</v>
      </c>
      <c r="F49" s="24">
        <f>E49-D49</f>
        <v>0</v>
      </c>
      <c r="G49" s="25">
        <f>IFERROR((E49-D49)/D49,0)</f>
        <v>0</v>
      </c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69"/>
      <c r="CB49" s="69"/>
      <c r="CC49" s="69"/>
      <c r="CD49" s="69"/>
      <c r="CE49" s="69"/>
      <c r="CF49" s="69"/>
      <c r="CG49" s="69"/>
      <c r="CH49" s="69"/>
      <c r="CI49" s="69"/>
      <c r="CJ49" s="69"/>
      <c r="CK49" s="69"/>
      <c r="CL49" s="69"/>
      <c r="CM49" s="69"/>
      <c r="CN49" s="69"/>
      <c r="CO49" s="69"/>
      <c r="CP49" s="69"/>
      <c r="CQ49" s="69"/>
      <c r="CR49" s="69"/>
      <c r="CS49" s="69"/>
      <c r="CT49" s="69"/>
      <c r="CU49" s="69"/>
      <c r="CV49" s="69"/>
      <c r="CW49" s="69"/>
      <c r="CX49" s="69"/>
      <c r="CY49" s="69"/>
      <c r="CZ49" s="69"/>
      <c r="DA49" s="69"/>
      <c r="DB49" s="69"/>
      <c r="DC49" s="69"/>
      <c r="DD49" s="69"/>
      <c r="DE49" s="69"/>
      <c r="DF49" s="69"/>
      <c r="DG49" s="69"/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E49" s="69"/>
      <c r="EF49" s="69"/>
      <c r="EG49" s="69"/>
      <c r="EH49" s="69"/>
      <c r="EI49" s="69"/>
      <c r="EJ49" s="69"/>
      <c r="EK49" s="69"/>
      <c r="EL49" s="69"/>
      <c r="EM49" s="69"/>
      <c r="EN49" s="69"/>
      <c r="EO49" s="69"/>
      <c r="EP49" s="69"/>
      <c r="EQ49" s="69"/>
      <c r="ER49" s="69"/>
      <c r="ES49" s="69"/>
      <c r="ET49" s="69"/>
      <c r="EU49" s="69"/>
      <c r="EV49" s="69"/>
      <c r="EW49" s="69"/>
      <c r="EX49" s="69"/>
      <c r="EY49" s="69"/>
      <c r="EZ49" s="69"/>
      <c r="FA49" s="69"/>
      <c r="FB49" s="69"/>
      <c r="FC49" s="69"/>
      <c r="FD49" s="69"/>
      <c r="FE49" s="69"/>
      <c r="FF49" s="69"/>
      <c r="FG49" s="69"/>
      <c r="FH49" s="69"/>
      <c r="FI49" s="69"/>
      <c r="FJ49" s="69"/>
      <c r="FK49" s="69"/>
      <c r="FL49" s="69"/>
      <c r="FM49" s="69"/>
      <c r="FN49" s="69"/>
      <c r="FO49" s="69"/>
      <c r="FP49" s="69"/>
      <c r="FQ49" s="69"/>
      <c r="FR49" s="69"/>
      <c r="FS49" s="69"/>
      <c r="FT49" s="69"/>
      <c r="FU49" s="69"/>
      <c r="FV49" s="69"/>
      <c r="FW49" s="69"/>
      <c r="FX49" s="69"/>
      <c r="FY49" s="69"/>
      <c r="FZ49" s="69"/>
      <c r="GA49" s="69"/>
      <c r="GB49" s="69"/>
      <c r="GC49" s="69"/>
      <c r="GD49" s="69"/>
      <c r="GE49" s="69"/>
      <c r="GF49" s="69"/>
      <c r="GG49" s="69"/>
      <c r="GH49" s="69"/>
      <c r="GI49" s="69"/>
      <c r="GJ49" s="69"/>
      <c r="GK49" s="69"/>
      <c r="GL49" s="69"/>
      <c r="GM49" s="69"/>
      <c r="GN49" s="69"/>
      <c r="GO49" s="69"/>
      <c r="GP49" s="69"/>
      <c r="GQ49" s="69"/>
      <c r="GR49" s="69"/>
      <c r="GS49" s="69"/>
      <c r="GT49" s="69"/>
      <c r="GU49" s="69"/>
      <c r="GV49" s="69"/>
      <c r="GW49" s="69"/>
      <c r="GX49" s="69"/>
      <c r="GY49" s="69"/>
      <c r="GZ49" s="69"/>
      <c r="HA49" s="69"/>
      <c r="HB49" s="69"/>
      <c r="HC49" s="69"/>
      <c r="HD49" s="69"/>
      <c r="HE49" s="69"/>
      <c r="HF49" s="69"/>
      <c r="HG49" s="69"/>
      <c r="HH49" s="69"/>
      <c r="HI49" s="69"/>
      <c r="HJ49" s="69"/>
      <c r="HK49" s="69"/>
      <c r="HL49" s="69"/>
      <c r="HM49" s="69"/>
      <c r="HN49" s="69"/>
      <c r="HO49" s="69"/>
      <c r="HP49" s="69"/>
      <c r="HQ49" s="69"/>
      <c r="HR49" s="69"/>
      <c r="HS49" s="69"/>
      <c r="HT49" s="69"/>
      <c r="HU49" s="69"/>
      <c r="HV49" s="69"/>
      <c r="HW49" s="69"/>
      <c r="HX49" s="69"/>
      <c r="HY49" s="69"/>
      <c r="HZ49" s="69"/>
      <c r="IA49" s="69"/>
      <c r="IB49" s="69"/>
      <c r="IC49" s="69"/>
      <c r="ID49" s="69"/>
      <c r="IE49" s="69"/>
      <c r="IF49" s="69"/>
      <c r="IG49" s="69"/>
      <c r="IH49" s="69"/>
      <c r="II49" s="69"/>
      <c r="IJ49" s="69"/>
    </row>
    <row r="50" spans="1:246" s="70" customFormat="1" ht="30" customHeight="1" thickBot="1" x14ac:dyDescent="0.25">
      <c r="A50" s="26" t="s">
        <v>3</v>
      </c>
      <c r="B50" s="207">
        <f>IFERROR(Tabelle1[[#Totals],[Planung
letztes Festivaljahr]]/B49,0)</f>
        <v>0</v>
      </c>
      <c r="C50" s="207">
        <f>IFERROR(Tabelle1[[#Totals],[Ergebnis
letztes Festivaljahr]]/C49,0)</f>
        <v>0</v>
      </c>
      <c r="D50" s="208">
        <f>IFERROR(Tabelle1[[#Totals],[Ansuchen 2025]]/D49,0)</f>
        <v>0</v>
      </c>
      <c r="E50" s="209">
        <f>IFERROR(Tabelle1[[#Totals],[Ergebnis /
Abrechnung 2025]]/E49,0)</f>
        <v>0</v>
      </c>
      <c r="F50" s="95"/>
      <c r="G50" s="95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69"/>
      <c r="GF50" s="69"/>
      <c r="GG50" s="69"/>
      <c r="GH50" s="69"/>
      <c r="GI50" s="69"/>
      <c r="GJ50" s="69"/>
      <c r="GK50" s="69"/>
      <c r="GL50" s="69"/>
      <c r="GM50" s="69"/>
      <c r="GN50" s="69"/>
      <c r="GO50" s="69"/>
      <c r="GP50" s="69"/>
      <c r="GQ50" s="69"/>
      <c r="GR50" s="69"/>
      <c r="GS50" s="69"/>
      <c r="GT50" s="69"/>
      <c r="GU50" s="69"/>
      <c r="GV50" s="69"/>
      <c r="GW50" s="69"/>
      <c r="GX50" s="69"/>
      <c r="GY50" s="69"/>
      <c r="GZ50" s="69"/>
      <c r="HA50" s="69"/>
      <c r="HB50" s="69"/>
      <c r="HC50" s="69"/>
      <c r="HD50" s="69"/>
      <c r="HE50" s="69"/>
      <c r="HF50" s="69"/>
      <c r="HG50" s="69"/>
      <c r="HH50" s="69"/>
      <c r="HI50" s="69"/>
      <c r="HJ50" s="69"/>
      <c r="HK50" s="69"/>
      <c r="HL50" s="69"/>
      <c r="HM50" s="69"/>
      <c r="HN50" s="69"/>
      <c r="HO50" s="69"/>
      <c r="HP50" s="69"/>
      <c r="HQ50" s="69"/>
      <c r="HR50" s="69"/>
      <c r="HS50" s="69"/>
      <c r="HT50" s="69"/>
      <c r="HU50" s="69"/>
      <c r="HV50" s="69"/>
      <c r="HW50" s="69"/>
      <c r="HX50" s="69"/>
      <c r="HY50" s="69"/>
      <c r="HZ50" s="69"/>
      <c r="IA50" s="69"/>
      <c r="IB50" s="69"/>
      <c r="IC50" s="69"/>
      <c r="ID50" s="69"/>
      <c r="IE50" s="69"/>
      <c r="IF50" s="69"/>
      <c r="IG50" s="69"/>
      <c r="IH50" s="69"/>
      <c r="II50" s="69"/>
      <c r="IJ50" s="69"/>
    </row>
    <row r="51" spans="1:246" s="70" customFormat="1" ht="30" customHeight="1" thickBot="1" x14ac:dyDescent="0.25">
      <c r="A51" s="30"/>
      <c r="B51" s="95"/>
      <c r="C51" s="95"/>
      <c r="D51" s="95"/>
      <c r="E51" s="95"/>
      <c r="F51" s="95"/>
      <c r="G51" s="95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69"/>
      <c r="CB51" s="69"/>
      <c r="CC51" s="69"/>
      <c r="CD51" s="69"/>
      <c r="CE51" s="69"/>
      <c r="CF51" s="69"/>
      <c r="CG51" s="69"/>
      <c r="CH51" s="69"/>
      <c r="CI51" s="69"/>
      <c r="CJ51" s="69"/>
      <c r="CK51" s="69"/>
      <c r="CL51" s="69"/>
      <c r="CM51" s="69"/>
      <c r="CN51" s="69"/>
      <c r="CO51" s="69"/>
      <c r="CP51" s="69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</row>
    <row r="52" spans="1:246" s="70" customFormat="1" ht="30" customHeight="1" x14ac:dyDescent="0.2">
      <c r="A52" s="54" t="s">
        <v>27</v>
      </c>
      <c r="B52" s="229" t="s">
        <v>134</v>
      </c>
      <c r="C52" s="230"/>
      <c r="D52" s="64" t="s">
        <v>180</v>
      </c>
      <c r="E52" s="225" t="s">
        <v>183</v>
      </c>
      <c r="F52" s="225"/>
      <c r="G52" s="225"/>
      <c r="H52" s="236" t="s">
        <v>180</v>
      </c>
      <c r="I52" s="237"/>
      <c r="J52" s="225" t="s">
        <v>183</v>
      </c>
      <c r="K52" s="226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/>
      <c r="CE52" s="69"/>
      <c r="CF52" s="69"/>
      <c r="CG52" s="69"/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</row>
    <row r="53" spans="1:246" s="70" customFormat="1" ht="30" customHeight="1" x14ac:dyDescent="0.2">
      <c r="A53" s="55" t="s">
        <v>104</v>
      </c>
      <c r="B53" s="29" t="s">
        <v>1</v>
      </c>
      <c r="C53" s="29" t="s">
        <v>0</v>
      </c>
      <c r="D53" s="28" t="s">
        <v>26</v>
      </c>
      <c r="E53" s="6" t="s">
        <v>107</v>
      </c>
      <c r="F53" s="6" t="s">
        <v>146</v>
      </c>
      <c r="G53" s="6" t="s">
        <v>147</v>
      </c>
      <c r="H53" s="28" t="s">
        <v>32</v>
      </c>
      <c r="I53" s="28" t="s">
        <v>105</v>
      </c>
      <c r="J53" s="6" t="s">
        <v>106</v>
      </c>
      <c r="K53" s="48" t="s">
        <v>124</v>
      </c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  <c r="CI53" s="69"/>
      <c r="CJ53" s="69"/>
      <c r="CK53" s="69"/>
      <c r="CL53" s="69"/>
      <c r="CM53" s="69"/>
      <c r="CN53" s="69"/>
      <c r="CO53" s="69"/>
      <c r="CP53" s="69"/>
      <c r="CQ53" s="69"/>
      <c r="CR53" s="69"/>
      <c r="CS53" s="69"/>
      <c r="CT53" s="69"/>
      <c r="CU53" s="69"/>
      <c r="CV53" s="69"/>
      <c r="CW53" s="69"/>
      <c r="CX53" s="69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</row>
    <row r="54" spans="1:246" s="70" customFormat="1" ht="25.35" customHeight="1" x14ac:dyDescent="0.2">
      <c r="A54" s="96" t="s">
        <v>13</v>
      </c>
      <c r="B54" s="97">
        <v>0</v>
      </c>
      <c r="C54" s="97">
        <v>0</v>
      </c>
      <c r="D54" s="98">
        <v>0</v>
      </c>
      <c r="E54" s="78">
        <v>0</v>
      </c>
      <c r="F54" s="99">
        <f>E54-D54</f>
        <v>0</v>
      </c>
      <c r="G54" s="100">
        <f t="shared" ref="G54:G62" si="4">IFERROR((E54-D54)/D54,0)</f>
        <v>0</v>
      </c>
      <c r="H54" s="98">
        <v>0</v>
      </c>
      <c r="I54" s="98">
        <v>0</v>
      </c>
      <c r="J54" s="214">
        <v>0</v>
      </c>
      <c r="K54" s="215">
        <v>0</v>
      </c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  <c r="CF54" s="69"/>
      <c r="CG54" s="69"/>
      <c r="CH54" s="69"/>
      <c r="CI54" s="69"/>
      <c r="CJ54" s="69"/>
      <c r="CK54" s="69"/>
      <c r="CL54" s="69"/>
      <c r="CM54" s="69"/>
      <c r="CN54" s="69"/>
      <c r="CO54" s="69"/>
      <c r="CP54" s="69"/>
      <c r="CQ54" s="69"/>
      <c r="CR54" s="69"/>
      <c r="CS54" s="69"/>
      <c r="CT54" s="69"/>
      <c r="CU54" s="69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  <c r="DY54" s="69"/>
      <c r="DZ54" s="69"/>
      <c r="EA54" s="69"/>
      <c r="EB54" s="69"/>
      <c r="EC54" s="69"/>
      <c r="ED54" s="69"/>
      <c r="EE54" s="69"/>
      <c r="EF54" s="69"/>
      <c r="EG54" s="69"/>
      <c r="EH54" s="69"/>
      <c r="EI54" s="69"/>
      <c r="EJ54" s="69"/>
      <c r="EK54" s="69"/>
      <c r="EL54" s="69"/>
      <c r="EM54" s="69"/>
      <c r="EN54" s="69"/>
      <c r="EO54" s="69"/>
      <c r="EP54" s="69"/>
      <c r="EQ54" s="69"/>
      <c r="ER54" s="69"/>
      <c r="ES54" s="69"/>
      <c r="ET54" s="69"/>
      <c r="EU54" s="69"/>
      <c r="EV54" s="69"/>
      <c r="EW54" s="69"/>
      <c r="EX54" s="69"/>
      <c r="EY54" s="69"/>
      <c r="EZ54" s="69"/>
      <c r="FA54" s="69"/>
      <c r="FB54" s="69"/>
      <c r="FC54" s="69"/>
      <c r="FD54" s="69"/>
      <c r="FE54" s="69"/>
      <c r="FF54" s="69"/>
      <c r="FG54" s="69"/>
      <c r="FH54" s="69"/>
      <c r="FI54" s="69"/>
      <c r="FJ54" s="69"/>
      <c r="FK54" s="69"/>
      <c r="FL54" s="69"/>
      <c r="FM54" s="69"/>
      <c r="FN54" s="69"/>
      <c r="FO54" s="69"/>
      <c r="FP54" s="69"/>
      <c r="FQ54" s="69"/>
      <c r="FR54" s="69"/>
      <c r="FS54" s="69"/>
      <c r="FT54" s="69"/>
      <c r="FU54" s="69"/>
      <c r="FV54" s="69"/>
      <c r="FW54" s="69"/>
      <c r="FX54" s="69"/>
      <c r="FY54" s="69"/>
      <c r="FZ54" s="69"/>
      <c r="GA54" s="69"/>
      <c r="GB54" s="69"/>
      <c r="GC54" s="69"/>
      <c r="GD54" s="69"/>
      <c r="GE54" s="69"/>
      <c r="GF54" s="69"/>
      <c r="GG54" s="69"/>
      <c r="GH54" s="69"/>
      <c r="GI54" s="69"/>
      <c r="GJ54" s="69"/>
      <c r="GK54" s="69"/>
      <c r="GL54" s="69"/>
      <c r="GM54" s="69"/>
      <c r="GN54" s="69"/>
      <c r="GO54" s="69"/>
      <c r="GP54" s="69"/>
      <c r="GQ54" s="69"/>
      <c r="GR54" s="69"/>
      <c r="GS54" s="69"/>
      <c r="GT54" s="69"/>
      <c r="GU54" s="69"/>
      <c r="GV54" s="69"/>
      <c r="GW54" s="69"/>
      <c r="GX54" s="69"/>
      <c r="GY54" s="69"/>
      <c r="GZ54" s="69"/>
      <c r="HA54" s="69"/>
      <c r="HB54" s="69"/>
      <c r="HC54" s="69"/>
      <c r="HD54" s="69"/>
      <c r="HE54" s="69"/>
      <c r="HF54" s="69"/>
      <c r="HG54" s="69"/>
      <c r="HH54" s="69"/>
      <c r="HI54" s="69"/>
      <c r="HJ54" s="69"/>
      <c r="HK54" s="69"/>
      <c r="HL54" s="69"/>
      <c r="HM54" s="69"/>
      <c r="HN54" s="69"/>
      <c r="HO54" s="69"/>
      <c r="HP54" s="69"/>
      <c r="HQ54" s="69"/>
      <c r="HR54" s="69"/>
      <c r="HS54" s="69"/>
      <c r="HT54" s="69"/>
      <c r="HU54" s="69"/>
      <c r="HV54" s="69"/>
      <c r="HW54" s="69"/>
      <c r="HX54" s="69"/>
      <c r="HY54" s="69"/>
      <c r="HZ54" s="69"/>
      <c r="IA54" s="69"/>
      <c r="IB54" s="69"/>
      <c r="IC54" s="69"/>
      <c r="ID54" s="69"/>
      <c r="IE54" s="69"/>
      <c r="IF54" s="69"/>
      <c r="IG54" s="69"/>
      <c r="IH54" s="69"/>
      <c r="II54" s="69"/>
      <c r="IJ54" s="69"/>
    </row>
    <row r="55" spans="1:246" s="70" customFormat="1" ht="25.35" customHeight="1" x14ac:dyDescent="0.2">
      <c r="A55" s="96" t="s">
        <v>12</v>
      </c>
      <c r="B55" s="97">
        <v>0</v>
      </c>
      <c r="C55" s="97">
        <v>0</v>
      </c>
      <c r="D55" s="98">
        <v>0</v>
      </c>
      <c r="E55" s="78">
        <v>0</v>
      </c>
      <c r="F55" s="99">
        <f t="shared" ref="F55:F62" si="5">E55-D55</f>
        <v>0</v>
      </c>
      <c r="G55" s="100">
        <f t="shared" si="4"/>
        <v>0</v>
      </c>
      <c r="H55" s="98">
        <v>0</v>
      </c>
      <c r="I55" s="98">
        <v>0</v>
      </c>
      <c r="J55" s="214">
        <v>0</v>
      </c>
      <c r="K55" s="215">
        <v>0</v>
      </c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69"/>
      <c r="CB55" s="69"/>
      <c r="CC55" s="69"/>
      <c r="CD55" s="69"/>
      <c r="CE55" s="69"/>
      <c r="CF55" s="69"/>
      <c r="CG55" s="69"/>
      <c r="CH55" s="69"/>
      <c r="CI55" s="69"/>
      <c r="CJ55" s="69"/>
      <c r="CK55" s="69"/>
      <c r="CL55" s="69"/>
      <c r="CM55" s="69"/>
      <c r="CN55" s="69"/>
      <c r="CO55" s="69"/>
      <c r="CP55" s="69"/>
      <c r="CQ55" s="69"/>
      <c r="CR55" s="69"/>
      <c r="CS55" s="69"/>
      <c r="CT55" s="69"/>
      <c r="CU55" s="69"/>
      <c r="CV55" s="69"/>
      <c r="CW55" s="69"/>
      <c r="CX55" s="69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  <c r="DY55" s="69"/>
      <c r="DZ55" s="69"/>
      <c r="EA55" s="69"/>
      <c r="EB55" s="69"/>
      <c r="EC55" s="69"/>
      <c r="ED55" s="69"/>
      <c r="EE55" s="69"/>
      <c r="EF55" s="69"/>
      <c r="EG55" s="69"/>
      <c r="EH55" s="69"/>
      <c r="EI55" s="69"/>
      <c r="EJ55" s="69"/>
      <c r="EK55" s="69"/>
      <c r="EL55" s="69"/>
      <c r="EM55" s="69"/>
      <c r="EN55" s="69"/>
      <c r="EO55" s="69"/>
      <c r="EP55" s="69"/>
      <c r="EQ55" s="69"/>
      <c r="ER55" s="69"/>
      <c r="ES55" s="69"/>
      <c r="ET55" s="69"/>
      <c r="EU55" s="69"/>
      <c r="EV55" s="69"/>
      <c r="EW55" s="69"/>
      <c r="EX55" s="69"/>
      <c r="EY55" s="69"/>
      <c r="EZ55" s="69"/>
      <c r="FA55" s="69"/>
      <c r="FB55" s="69"/>
      <c r="FC55" s="69"/>
      <c r="FD55" s="69"/>
      <c r="FE55" s="69"/>
      <c r="FF55" s="69"/>
      <c r="FG55" s="69"/>
      <c r="FH55" s="69"/>
      <c r="FI55" s="69"/>
      <c r="FJ55" s="69"/>
      <c r="FK55" s="69"/>
      <c r="FL55" s="69"/>
      <c r="FM55" s="69"/>
      <c r="FN55" s="69"/>
      <c r="FO55" s="69"/>
      <c r="FP55" s="69"/>
      <c r="FQ55" s="69"/>
      <c r="FR55" s="69"/>
      <c r="FS55" s="69"/>
      <c r="FT55" s="69"/>
      <c r="FU55" s="69"/>
      <c r="FV55" s="69"/>
      <c r="FW55" s="69"/>
      <c r="FX55" s="69"/>
      <c r="FY55" s="69"/>
      <c r="FZ55" s="69"/>
      <c r="GA55" s="69"/>
      <c r="GB55" s="69"/>
      <c r="GC55" s="69"/>
      <c r="GD55" s="69"/>
      <c r="GE55" s="69"/>
      <c r="GF55" s="69"/>
      <c r="GG55" s="69"/>
      <c r="GH55" s="69"/>
      <c r="GI55" s="69"/>
      <c r="GJ55" s="69"/>
      <c r="GK55" s="69"/>
      <c r="GL55" s="69"/>
      <c r="GM55" s="69"/>
      <c r="GN55" s="69"/>
      <c r="GO55" s="69"/>
      <c r="GP55" s="69"/>
      <c r="GQ55" s="69"/>
      <c r="GR55" s="69"/>
      <c r="GS55" s="69"/>
      <c r="GT55" s="69"/>
      <c r="GU55" s="69"/>
      <c r="GV55" s="69"/>
      <c r="GW55" s="69"/>
      <c r="GX55" s="69"/>
      <c r="GY55" s="69"/>
      <c r="GZ55" s="69"/>
      <c r="HA55" s="69"/>
      <c r="HB55" s="69"/>
      <c r="HC55" s="69"/>
      <c r="HD55" s="69"/>
      <c r="HE55" s="69"/>
      <c r="HF55" s="69"/>
      <c r="HG55" s="69"/>
      <c r="HH55" s="69"/>
      <c r="HI55" s="69"/>
      <c r="HJ55" s="69"/>
      <c r="HK55" s="69"/>
      <c r="HL55" s="69"/>
      <c r="HM55" s="69"/>
      <c r="HN55" s="69"/>
      <c r="HO55" s="69"/>
      <c r="HP55" s="69"/>
      <c r="HQ55" s="69"/>
      <c r="HR55" s="69"/>
      <c r="HS55" s="69"/>
      <c r="HT55" s="69"/>
      <c r="HU55" s="69"/>
      <c r="HV55" s="69"/>
      <c r="HW55" s="69"/>
      <c r="HX55" s="69"/>
      <c r="HY55" s="69"/>
      <c r="HZ55" s="69"/>
      <c r="IA55" s="69"/>
      <c r="IB55" s="69"/>
      <c r="IC55" s="69"/>
      <c r="ID55" s="69"/>
      <c r="IE55" s="69"/>
      <c r="IF55" s="69"/>
      <c r="IG55" s="69"/>
      <c r="IH55" s="69"/>
      <c r="II55" s="69"/>
      <c r="IJ55" s="69"/>
    </row>
    <row r="56" spans="1:246" s="70" customFormat="1" ht="25.35" customHeight="1" x14ac:dyDescent="0.2">
      <c r="A56" s="96" t="s">
        <v>117</v>
      </c>
      <c r="B56" s="97">
        <v>0</v>
      </c>
      <c r="C56" s="97">
        <v>0</v>
      </c>
      <c r="D56" s="98">
        <v>0</v>
      </c>
      <c r="E56" s="78">
        <v>0</v>
      </c>
      <c r="F56" s="99">
        <f t="shared" si="5"/>
        <v>0</v>
      </c>
      <c r="G56" s="100">
        <f t="shared" si="4"/>
        <v>0</v>
      </c>
      <c r="H56" s="98">
        <v>0</v>
      </c>
      <c r="I56" s="98">
        <v>0</v>
      </c>
      <c r="J56" s="214">
        <v>0</v>
      </c>
      <c r="K56" s="215">
        <v>0</v>
      </c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69"/>
      <c r="CB56" s="69"/>
      <c r="CC56" s="69"/>
      <c r="CD56" s="69"/>
      <c r="CE56" s="69"/>
      <c r="CF56" s="69"/>
      <c r="CG56" s="69"/>
      <c r="CH56" s="69"/>
      <c r="CI56" s="69"/>
      <c r="CJ56" s="69"/>
      <c r="CK56" s="69"/>
      <c r="CL56" s="69"/>
      <c r="CM56" s="69"/>
      <c r="CN56" s="69"/>
      <c r="CO56" s="69"/>
      <c r="CP56" s="69"/>
      <c r="CQ56" s="69"/>
      <c r="CR56" s="69"/>
      <c r="CS56" s="69"/>
      <c r="CT56" s="69"/>
      <c r="CU56" s="69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/>
      <c r="EI56" s="69"/>
      <c r="EJ56" s="69"/>
      <c r="EK56" s="69"/>
      <c r="EL56" s="69"/>
      <c r="EM56" s="69"/>
      <c r="EN56" s="69"/>
      <c r="EO56" s="69"/>
      <c r="EP56" s="69"/>
      <c r="EQ56" s="69"/>
      <c r="ER56" s="69"/>
      <c r="ES56" s="69"/>
      <c r="ET56" s="69"/>
      <c r="EU56" s="69"/>
      <c r="EV56" s="69"/>
      <c r="EW56" s="69"/>
      <c r="EX56" s="69"/>
      <c r="EY56" s="69"/>
      <c r="EZ56" s="69"/>
      <c r="FA56" s="69"/>
      <c r="FB56" s="69"/>
      <c r="FC56" s="69"/>
      <c r="FD56" s="69"/>
      <c r="FE56" s="69"/>
      <c r="FF56" s="69"/>
      <c r="FG56" s="69"/>
      <c r="FH56" s="69"/>
      <c r="FI56" s="69"/>
      <c r="FJ56" s="69"/>
      <c r="FK56" s="69"/>
      <c r="FL56" s="69"/>
      <c r="FM56" s="69"/>
      <c r="FN56" s="69"/>
      <c r="FO56" s="69"/>
      <c r="FP56" s="69"/>
      <c r="FQ56" s="69"/>
      <c r="FR56" s="69"/>
      <c r="FS56" s="69"/>
      <c r="FT56" s="69"/>
      <c r="FU56" s="69"/>
      <c r="FV56" s="69"/>
      <c r="FW56" s="69"/>
      <c r="FX56" s="69"/>
      <c r="FY56" s="69"/>
      <c r="FZ56" s="69"/>
      <c r="GA56" s="69"/>
      <c r="GB56" s="69"/>
      <c r="GC56" s="69"/>
      <c r="GD56" s="69"/>
      <c r="GE56" s="69"/>
      <c r="GF56" s="69"/>
      <c r="GG56" s="69"/>
      <c r="GH56" s="69"/>
      <c r="GI56" s="69"/>
      <c r="GJ56" s="69"/>
      <c r="GK56" s="69"/>
      <c r="GL56" s="69"/>
      <c r="GM56" s="69"/>
      <c r="GN56" s="69"/>
      <c r="GO56" s="69"/>
      <c r="GP56" s="69"/>
      <c r="GQ56" s="69"/>
      <c r="GR56" s="69"/>
      <c r="GS56" s="69"/>
      <c r="GT56" s="69"/>
      <c r="GU56" s="69"/>
      <c r="GV56" s="69"/>
      <c r="GW56" s="69"/>
      <c r="GX56" s="69"/>
      <c r="GY56" s="69"/>
      <c r="GZ56" s="69"/>
      <c r="HA56" s="69"/>
      <c r="HB56" s="69"/>
      <c r="HC56" s="69"/>
      <c r="HD56" s="69"/>
      <c r="HE56" s="69"/>
      <c r="HF56" s="69"/>
      <c r="HG56" s="69"/>
      <c r="HH56" s="69"/>
      <c r="HI56" s="69"/>
      <c r="HJ56" s="69"/>
      <c r="HK56" s="69"/>
      <c r="HL56" s="69"/>
      <c r="HM56" s="69"/>
      <c r="HN56" s="69"/>
      <c r="HO56" s="69"/>
      <c r="HP56" s="69"/>
      <c r="HQ56" s="69"/>
      <c r="HR56" s="69"/>
      <c r="HS56" s="69"/>
      <c r="HT56" s="69"/>
      <c r="HU56" s="69"/>
      <c r="HV56" s="69"/>
      <c r="HW56" s="69"/>
      <c r="HX56" s="69"/>
      <c r="HY56" s="69"/>
      <c r="HZ56" s="69"/>
      <c r="IA56" s="69"/>
      <c r="IB56" s="69"/>
      <c r="IC56" s="69"/>
      <c r="ID56" s="69"/>
      <c r="IE56" s="69"/>
      <c r="IF56" s="69"/>
      <c r="IG56" s="69"/>
      <c r="IH56" s="69"/>
      <c r="II56" s="69"/>
      <c r="IJ56" s="69"/>
    </row>
    <row r="57" spans="1:246" s="70" customFormat="1" ht="25.35" customHeight="1" x14ac:dyDescent="0.2">
      <c r="A57" s="96" t="s">
        <v>118</v>
      </c>
      <c r="B57" s="97">
        <v>0</v>
      </c>
      <c r="C57" s="97">
        <v>0</v>
      </c>
      <c r="D57" s="98">
        <v>0</v>
      </c>
      <c r="E57" s="78">
        <v>0</v>
      </c>
      <c r="F57" s="99">
        <f t="shared" si="5"/>
        <v>0</v>
      </c>
      <c r="G57" s="100">
        <f t="shared" si="4"/>
        <v>0</v>
      </c>
      <c r="H57" s="98">
        <v>0</v>
      </c>
      <c r="I57" s="98">
        <v>0</v>
      </c>
      <c r="J57" s="214">
        <v>0</v>
      </c>
      <c r="K57" s="215">
        <v>0</v>
      </c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69"/>
      <c r="CB57" s="69"/>
      <c r="CC57" s="69"/>
      <c r="CD57" s="69"/>
      <c r="CE57" s="69"/>
      <c r="CF57" s="69"/>
      <c r="CG57" s="69"/>
      <c r="CH57" s="69"/>
      <c r="CI57" s="69"/>
      <c r="CJ57" s="69"/>
      <c r="CK57" s="69"/>
      <c r="CL57" s="69"/>
      <c r="CM57" s="69"/>
      <c r="CN57" s="69"/>
      <c r="CO57" s="69"/>
      <c r="CP57" s="69"/>
      <c r="CQ57" s="69"/>
      <c r="CR57" s="69"/>
      <c r="CS57" s="69"/>
      <c r="CT57" s="69"/>
      <c r="CU57" s="69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69"/>
      <c r="EI57" s="69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69"/>
      <c r="EV57" s="69"/>
      <c r="EW57" s="69"/>
      <c r="EX57" s="69"/>
      <c r="EY57" s="69"/>
      <c r="EZ57" s="69"/>
      <c r="FA57" s="69"/>
      <c r="FB57" s="69"/>
      <c r="FC57" s="69"/>
      <c r="FD57" s="69"/>
      <c r="FE57" s="69"/>
      <c r="FF57" s="69"/>
      <c r="FG57" s="69"/>
      <c r="FH57" s="69"/>
      <c r="FI57" s="69"/>
      <c r="FJ57" s="69"/>
      <c r="FK57" s="69"/>
      <c r="FL57" s="69"/>
      <c r="FM57" s="69"/>
      <c r="FN57" s="69"/>
      <c r="FO57" s="69"/>
      <c r="FP57" s="69"/>
      <c r="FQ57" s="69"/>
      <c r="FR57" s="69"/>
      <c r="FS57" s="69"/>
      <c r="FT57" s="69"/>
      <c r="FU57" s="69"/>
      <c r="FV57" s="69"/>
      <c r="FW57" s="69"/>
      <c r="FX57" s="69"/>
      <c r="FY57" s="69"/>
      <c r="FZ57" s="69"/>
      <c r="GA57" s="69"/>
      <c r="GB57" s="69"/>
      <c r="GC57" s="69"/>
      <c r="GD57" s="69"/>
      <c r="GE57" s="69"/>
      <c r="GF57" s="69"/>
      <c r="GG57" s="69"/>
      <c r="GH57" s="69"/>
      <c r="GI57" s="69"/>
      <c r="GJ57" s="69"/>
      <c r="GK57" s="69"/>
      <c r="GL57" s="69"/>
      <c r="GM57" s="69"/>
      <c r="GN57" s="69"/>
      <c r="GO57" s="69"/>
      <c r="GP57" s="69"/>
      <c r="GQ57" s="69"/>
      <c r="GR57" s="69"/>
      <c r="GS57" s="69"/>
      <c r="GT57" s="69"/>
      <c r="GU57" s="69"/>
      <c r="GV57" s="69"/>
      <c r="GW57" s="69"/>
      <c r="GX57" s="69"/>
      <c r="GY57" s="69"/>
      <c r="GZ57" s="69"/>
      <c r="HA57" s="69"/>
      <c r="HB57" s="69"/>
      <c r="HC57" s="69"/>
      <c r="HD57" s="69"/>
      <c r="HE57" s="69"/>
      <c r="HF57" s="69"/>
      <c r="HG57" s="69"/>
      <c r="HH57" s="69"/>
      <c r="HI57" s="69"/>
      <c r="HJ57" s="69"/>
      <c r="HK57" s="69"/>
      <c r="HL57" s="69"/>
      <c r="HM57" s="69"/>
      <c r="HN57" s="69"/>
      <c r="HO57" s="69"/>
      <c r="HP57" s="69"/>
      <c r="HQ57" s="69"/>
      <c r="HR57" s="69"/>
      <c r="HS57" s="69"/>
      <c r="HT57" s="69"/>
      <c r="HU57" s="69"/>
      <c r="HV57" s="69"/>
      <c r="HW57" s="69"/>
      <c r="HX57" s="69"/>
      <c r="HY57" s="69"/>
      <c r="HZ57" s="69"/>
      <c r="IA57" s="69"/>
      <c r="IB57" s="69"/>
      <c r="IC57" s="69"/>
      <c r="ID57" s="69"/>
      <c r="IE57" s="69"/>
      <c r="IF57" s="69"/>
      <c r="IG57" s="69"/>
      <c r="IH57" s="69"/>
      <c r="II57" s="69"/>
      <c r="IJ57" s="69"/>
    </row>
    <row r="58" spans="1:246" s="70" customFormat="1" ht="35.25" customHeight="1" x14ac:dyDescent="0.2">
      <c r="A58" s="101" t="s">
        <v>145</v>
      </c>
      <c r="B58" s="97">
        <v>0</v>
      </c>
      <c r="C58" s="97">
        <v>0</v>
      </c>
      <c r="D58" s="98">
        <v>0</v>
      </c>
      <c r="E58" s="78">
        <v>0</v>
      </c>
      <c r="F58" s="99">
        <f>E58-D58</f>
        <v>0</v>
      </c>
      <c r="G58" s="100">
        <f t="shared" ref="G58" si="6">IFERROR((E58-D58)/D58,0)</f>
        <v>0</v>
      </c>
      <c r="H58" s="98">
        <v>0</v>
      </c>
      <c r="I58" s="98">
        <v>0</v>
      </c>
      <c r="J58" s="214">
        <v>0</v>
      </c>
      <c r="K58" s="215">
        <v>0</v>
      </c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69"/>
      <c r="CB58" s="69"/>
      <c r="CC58" s="69"/>
      <c r="CD58" s="69"/>
      <c r="CE58" s="69"/>
      <c r="CF58" s="69"/>
      <c r="CG58" s="69"/>
      <c r="CH58" s="69"/>
      <c r="CI58" s="69"/>
      <c r="CJ58" s="69"/>
      <c r="CK58" s="69"/>
      <c r="CL58" s="69"/>
      <c r="CM58" s="69"/>
      <c r="CN58" s="69"/>
      <c r="CO58" s="69"/>
      <c r="CP58" s="69"/>
      <c r="CQ58" s="69"/>
      <c r="CR58" s="69"/>
      <c r="CS58" s="69"/>
      <c r="CT58" s="69"/>
      <c r="CU58" s="69"/>
      <c r="CV58" s="69"/>
      <c r="CW58" s="69"/>
      <c r="CX58" s="69"/>
      <c r="CY58" s="69"/>
      <c r="CZ58" s="69"/>
      <c r="DA58" s="69"/>
      <c r="DB58" s="69"/>
      <c r="DC58" s="69"/>
      <c r="DD58" s="69"/>
      <c r="DE58" s="69"/>
      <c r="DF58" s="69"/>
      <c r="DG58" s="69"/>
      <c r="DH58" s="69"/>
      <c r="DI58" s="69"/>
      <c r="DJ58" s="69"/>
      <c r="DK58" s="69"/>
      <c r="DL58" s="69"/>
      <c r="DM58" s="69"/>
      <c r="DN58" s="69"/>
      <c r="DO58" s="69"/>
      <c r="DP58" s="69"/>
      <c r="DQ58" s="69"/>
      <c r="DR58" s="69"/>
      <c r="DS58" s="69"/>
      <c r="DT58" s="69"/>
      <c r="DU58" s="69"/>
      <c r="DV58" s="69"/>
      <c r="DW58" s="69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/>
      <c r="EI58" s="69"/>
      <c r="EJ58" s="69"/>
      <c r="EK58" s="69"/>
      <c r="EL58" s="69"/>
      <c r="EM58" s="69"/>
      <c r="EN58" s="69"/>
      <c r="EO58" s="69"/>
      <c r="EP58" s="69"/>
      <c r="EQ58" s="69"/>
      <c r="ER58" s="69"/>
      <c r="ES58" s="69"/>
      <c r="ET58" s="69"/>
      <c r="EU58" s="69"/>
      <c r="EV58" s="69"/>
      <c r="EW58" s="69"/>
      <c r="EX58" s="69"/>
      <c r="EY58" s="69"/>
      <c r="EZ58" s="69"/>
      <c r="FA58" s="69"/>
      <c r="FB58" s="69"/>
      <c r="FC58" s="69"/>
      <c r="FD58" s="69"/>
      <c r="FE58" s="69"/>
      <c r="FF58" s="69"/>
      <c r="FG58" s="69"/>
      <c r="FH58" s="69"/>
      <c r="FI58" s="69"/>
      <c r="FJ58" s="69"/>
      <c r="FK58" s="69"/>
      <c r="FL58" s="69"/>
      <c r="FM58" s="69"/>
      <c r="FN58" s="69"/>
      <c r="FO58" s="69"/>
      <c r="FP58" s="69"/>
      <c r="FQ58" s="69"/>
      <c r="FR58" s="69"/>
      <c r="FS58" s="69"/>
      <c r="FT58" s="69"/>
      <c r="FU58" s="69"/>
      <c r="FV58" s="69"/>
      <c r="FW58" s="69"/>
      <c r="FX58" s="69"/>
      <c r="FY58" s="69"/>
      <c r="FZ58" s="69"/>
      <c r="GA58" s="69"/>
      <c r="GB58" s="69"/>
      <c r="GC58" s="69"/>
      <c r="GD58" s="69"/>
      <c r="GE58" s="69"/>
      <c r="GF58" s="69"/>
      <c r="GG58" s="69"/>
      <c r="GH58" s="69"/>
      <c r="GI58" s="69"/>
      <c r="GJ58" s="69"/>
      <c r="GK58" s="69"/>
      <c r="GL58" s="69"/>
      <c r="GM58" s="69"/>
      <c r="GN58" s="69"/>
      <c r="GO58" s="69"/>
      <c r="GP58" s="69"/>
      <c r="GQ58" s="69"/>
      <c r="GR58" s="69"/>
      <c r="GS58" s="69"/>
      <c r="GT58" s="69"/>
      <c r="GU58" s="69"/>
      <c r="GV58" s="69"/>
      <c r="GW58" s="69"/>
      <c r="GX58" s="69"/>
      <c r="GY58" s="69"/>
      <c r="GZ58" s="69"/>
      <c r="HA58" s="69"/>
      <c r="HB58" s="69"/>
      <c r="HC58" s="69"/>
      <c r="HD58" s="69"/>
      <c r="HE58" s="69"/>
      <c r="HF58" s="69"/>
      <c r="HG58" s="69"/>
      <c r="HH58" s="69"/>
      <c r="HI58" s="69"/>
      <c r="HJ58" s="69"/>
      <c r="HK58" s="69"/>
      <c r="HL58" s="69"/>
      <c r="HM58" s="69"/>
      <c r="HN58" s="69"/>
      <c r="HO58" s="69"/>
      <c r="HP58" s="69"/>
      <c r="HQ58" s="69"/>
      <c r="HR58" s="69"/>
      <c r="HS58" s="69"/>
      <c r="HT58" s="69"/>
      <c r="HU58" s="69"/>
      <c r="HV58" s="69"/>
      <c r="HW58" s="69"/>
      <c r="HX58" s="69"/>
      <c r="HY58" s="69"/>
      <c r="HZ58" s="69"/>
      <c r="IA58" s="69"/>
      <c r="IB58" s="69"/>
      <c r="IC58" s="69"/>
      <c r="ID58" s="69"/>
      <c r="IE58" s="69"/>
      <c r="IF58" s="69"/>
      <c r="IG58" s="69"/>
      <c r="IH58" s="69"/>
      <c r="II58" s="69"/>
      <c r="IJ58" s="69"/>
    </row>
    <row r="59" spans="1:246" s="70" customFormat="1" ht="25.35" customHeight="1" x14ac:dyDescent="0.2">
      <c r="A59" s="96" t="s">
        <v>51</v>
      </c>
      <c r="B59" s="97">
        <v>0</v>
      </c>
      <c r="C59" s="97">
        <v>0</v>
      </c>
      <c r="D59" s="98">
        <v>0</v>
      </c>
      <c r="E59" s="78">
        <v>0</v>
      </c>
      <c r="F59" s="99">
        <f t="shared" si="5"/>
        <v>0</v>
      </c>
      <c r="G59" s="100">
        <f t="shared" si="4"/>
        <v>0</v>
      </c>
      <c r="H59" s="98">
        <v>0</v>
      </c>
      <c r="I59" s="98">
        <v>0</v>
      </c>
      <c r="J59" s="214">
        <v>0</v>
      </c>
      <c r="K59" s="215">
        <v>0</v>
      </c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69"/>
      <c r="CB59" s="69"/>
      <c r="CC59" s="69"/>
      <c r="CD59" s="69"/>
      <c r="CE59" s="69"/>
      <c r="CF59" s="69"/>
      <c r="CG59" s="69"/>
      <c r="CH59" s="69"/>
      <c r="CI59" s="69"/>
      <c r="CJ59" s="69"/>
      <c r="CK59" s="69"/>
      <c r="CL59" s="69"/>
      <c r="CM59" s="69"/>
      <c r="CN59" s="69"/>
      <c r="CO59" s="69"/>
      <c r="CP59" s="69"/>
      <c r="CQ59" s="69"/>
      <c r="CR59" s="69"/>
      <c r="CS59" s="69"/>
      <c r="CT59" s="69"/>
      <c r="CU59" s="69"/>
      <c r="CV59" s="69"/>
      <c r="CW59" s="69"/>
      <c r="CX59" s="69"/>
      <c r="CY59" s="69"/>
      <c r="CZ59" s="69"/>
      <c r="DA59" s="69"/>
      <c r="DB59" s="69"/>
      <c r="DC59" s="69"/>
      <c r="DD59" s="69"/>
      <c r="DE59" s="69"/>
      <c r="DF59" s="69"/>
      <c r="DG59" s="69"/>
      <c r="DH59" s="69"/>
      <c r="DI59" s="69"/>
      <c r="DJ59" s="69"/>
      <c r="DK59" s="69"/>
      <c r="DL59" s="69"/>
      <c r="DM59" s="69"/>
      <c r="DN59" s="69"/>
      <c r="DO59" s="69"/>
      <c r="DP59" s="69"/>
      <c r="DQ59" s="69"/>
      <c r="DR59" s="69"/>
      <c r="DS59" s="69"/>
      <c r="DT59" s="69"/>
      <c r="DU59" s="69"/>
      <c r="DV59" s="69"/>
      <c r="DW59" s="69"/>
      <c r="DX59" s="69"/>
      <c r="DY59" s="69"/>
      <c r="DZ59" s="69"/>
      <c r="EA59" s="69"/>
      <c r="EB59" s="69"/>
      <c r="EC59" s="69"/>
      <c r="ED59" s="69"/>
      <c r="EE59" s="69"/>
      <c r="EF59" s="69"/>
      <c r="EG59" s="69"/>
      <c r="EH59" s="69"/>
      <c r="EI59" s="69"/>
      <c r="EJ59" s="69"/>
      <c r="EK59" s="69"/>
      <c r="EL59" s="69"/>
      <c r="EM59" s="69"/>
      <c r="EN59" s="69"/>
      <c r="EO59" s="69"/>
      <c r="EP59" s="69"/>
      <c r="EQ59" s="69"/>
      <c r="ER59" s="69"/>
      <c r="ES59" s="69"/>
      <c r="ET59" s="69"/>
      <c r="EU59" s="69"/>
      <c r="EV59" s="69"/>
      <c r="EW59" s="69"/>
      <c r="EX59" s="69"/>
      <c r="EY59" s="69"/>
      <c r="EZ59" s="69"/>
      <c r="FA59" s="69"/>
      <c r="FB59" s="69"/>
      <c r="FC59" s="69"/>
      <c r="FD59" s="69"/>
      <c r="FE59" s="69"/>
      <c r="FF59" s="69"/>
      <c r="FG59" s="69"/>
      <c r="FH59" s="69"/>
      <c r="FI59" s="69"/>
      <c r="FJ59" s="69"/>
      <c r="FK59" s="69"/>
      <c r="FL59" s="69"/>
      <c r="FM59" s="69"/>
      <c r="FN59" s="69"/>
      <c r="FO59" s="69"/>
      <c r="FP59" s="69"/>
      <c r="FQ59" s="69"/>
      <c r="FR59" s="69"/>
      <c r="FS59" s="69"/>
      <c r="FT59" s="69"/>
      <c r="FU59" s="69"/>
      <c r="FV59" s="69"/>
      <c r="FW59" s="69"/>
      <c r="FX59" s="69"/>
      <c r="FY59" s="69"/>
      <c r="FZ59" s="69"/>
      <c r="GA59" s="69"/>
      <c r="GB59" s="69"/>
      <c r="GC59" s="69"/>
      <c r="GD59" s="69"/>
      <c r="GE59" s="69"/>
      <c r="GF59" s="69"/>
      <c r="GG59" s="69"/>
      <c r="GH59" s="69"/>
      <c r="GI59" s="69"/>
      <c r="GJ59" s="69"/>
      <c r="GK59" s="69"/>
      <c r="GL59" s="69"/>
      <c r="GM59" s="69"/>
      <c r="GN59" s="69"/>
      <c r="GO59" s="69"/>
      <c r="GP59" s="69"/>
      <c r="GQ59" s="69"/>
      <c r="GR59" s="69"/>
      <c r="GS59" s="69"/>
      <c r="GT59" s="69"/>
      <c r="GU59" s="69"/>
      <c r="GV59" s="69"/>
      <c r="GW59" s="69"/>
      <c r="GX59" s="69"/>
      <c r="GY59" s="69"/>
      <c r="GZ59" s="69"/>
      <c r="HA59" s="69"/>
      <c r="HB59" s="69"/>
      <c r="HC59" s="69"/>
      <c r="HD59" s="69"/>
      <c r="HE59" s="69"/>
      <c r="HF59" s="69"/>
      <c r="HG59" s="69"/>
      <c r="HH59" s="69"/>
      <c r="HI59" s="69"/>
      <c r="HJ59" s="69"/>
      <c r="HK59" s="69"/>
      <c r="HL59" s="69"/>
      <c r="HM59" s="69"/>
      <c r="HN59" s="69"/>
      <c r="HO59" s="69"/>
      <c r="HP59" s="69"/>
      <c r="HQ59" s="69"/>
      <c r="HR59" s="69"/>
      <c r="HS59" s="69"/>
      <c r="HT59" s="69"/>
      <c r="HU59" s="69"/>
      <c r="HV59" s="69"/>
      <c r="HW59" s="69"/>
      <c r="HX59" s="69"/>
      <c r="HY59" s="69"/>
      <c r="HZ59" s="69"/>
      <c r="IA59" s="69"/>
      <c r="IB59" s="69"/>
      <c r="IC59" s="69"/>
      <c r="ID59" s="69"/>
      <c r="IE59" s="69"/>
      <c r="IF59" s="69"/>
      <c r="IG59" s="69"/>
      <c r="IH59" s="69"/>
      <c r="II59" s="69"/>
      <c r="IJ59" s="69"/>
    </row>
    <row r="60" spans="1:246" s="70" customFormat="1" ht="25.35" customHeight="1" x14ac:dyDescent="0.2">
      <c r="A60" s="96" t="s">
        <v>14</v>
      </c>
      <c r="B60" s="97">
        <v>0</v>
      </c>
      <c r="C60" s="97">
        <v>0</v>
      </c>
      <c r="D60" s="98">
        <v>0</v>
      </c>
      <c r="E60" s="78">
        <v>0</v>
      </c>
      <c r="F60" s="99">
        <f t="shared" si="5"/>
        <v>0</v>
      </c>
      <c r="G60" s="100">
        <f t="shared" si="4"/>
        <v>0</v>
      </c>
      <c r="H60" s="98">
        <v>0</v>
      </c>
      <c r="I60" s="98">
        <v>0</v>
      </c>
      <c r="J60" s="214">
        <v>0</v>
      </c>
      <c r="K60" s="215">
        <v>0</v>
      </c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69"/>
      <c r="CB60" s="69"/>
      <c r="CC60" s="69"/>
      <c r="CD60" s="69"/>
      <c r="CE60" s="69"/>
      <c r="CF60" s="69"/>
      <c r="CG60" s="69"/>
      <c r="CH60" s="69"/>
      <c r="CI60" s="69"/>
      <c r="CJ60" s="69"/>
      <c r="CK60" s="69"/>
      <c r="CL60" s="69"/>
      <c r="CM60" s="69"/>
      <c r="CN60" s="69"/>
      <c r="CO60" s="69"/>
      <c r="CP60" s="69"/>
      <c r="CQ60" s="69"/>
      <c r="CR60" s="69"/>
      <c r="CS60" s="69"/>
      <c r="CT60" s="69"/>
      <c r="CU60" s="69"/>
      <c r="CV60" s="69"/>
      <c r="CW60" s="69"/>
      <c r="CX60" s="69"/>
      <c r="CY60" s="69"/>
      <c r="CZ60" s="69"/>
      <c r="DA60" s="69"/>
      <c r="DB60" s="69"/>
      <c r="DC60" s="69"/>
      <c r="DD60" s="69"/>
      <c r="DE60" s="69"/>
      <c r="DF60" s="69"/>
      <c r="DG60" s="69"/>
      <c r="DH60" s="69"/>
      <c r="DI60" s="69"/>
      <c r="DJ60" s="69"/>
      <c r="DK60" s="69"/>
      <c r="DL60" s="69"/>
      <c r="DM60" s="69"/>
      <c r="DN60" s="69"/>
      <c r="DO60" s="69"/>
      <c r="DP60" s="69"/>
      <c r="DQ60" s="69"/>
      <c r="DR60" s="69"/>
      <c r="DS60" s="69"/>
      <c r="DT60" s="69"/>
      <c r="DU60" s="69"/>
      <c r="DV60" s="69"/>
      <c r="DW60" s="69"/>
      <c r="DX60" s="69"/>
      <c r="DY60" s="69"/>
      <c r="DZ60" s="69"/>
      <c r="EA60" s="69"/>
      <c r="EB60" s="69"/>
      <c r="EC60" s="69"/>
      <c r="ED60" s="69"/>
      <c r="EE60" s="69"/>
      <c r="EF60" s="69"/>
      <c r="EG60" s="69"/>
      <c r="EH60" s="69"/>
      <c r="EI60" s="69"/>
      <c r="EJ60" s="69"/>
      <c r="EK60" s="69"/>
      <c r="EL60" s="69"/>
      <c r="EM60" s="69"/>
      <c r="EN60" s="69"/>
      <c r="EO60" s="69"/>
      <c r="EP60" s="69"/>
      <c r="EQ60" s="69"/>
      <c r="ER60" s="69"/>
      <c r="ES60" s="69"/>
      <c r="ET60" s="69"/>
      <c r="EU60" s="69"/>
      <c r="EV60" s="69"/>
      <c r="EW60" s="69"/>
      <c r="EX60" s="69"/>
      <c r="EY60" s="69"/>
      <c r="EZ60" s="69"/>
      <c r="FA60" s="69"/>
      <c r="FB60" s="69"/>
      <c r="FC60" s="69"/>
      <c r="FD60" s="69"/>
      <c r="FE60" s="69"/>
      <c r="FF60" s="69"/>
      <c r="FG60" s="69"/>
      <c r="FH60" s="69"/>
      <c r="FI60" s="69"/>
      <c r="FJ60" s="69"/>
      <c r="FK60" s="69"/>
      <c r="FL60" s="69"/>
      <c r="FM60" s="69"/>
      <c r="FN60" s="69"/>
      <c r="FO60" s="69"/>
      <c r="FP60" s="69"/>
      <c r="FQ60" s="69"/>
      <c r="FR60" s="69"/>
      <c r="FS60" s="69"/>
      <c r="FT60" s="69"/>
      <c r="FU60" s="69"/>
      <c r="FV60" s="69"/>
      <c r="FW60" s="69"/>
      <c r="FX60" s="69"/>
      <c r="FY60" s="69"/>
      <c r="FZ60" s="69"/>
      <c r="GA60" s="69"/>
      <c r="GB60" s="69"/>
      <c r="GC60" s="69"/>
      <c r="GD60" s="69"/>
      <c r="GE60" s="69"/>
      <c r="GF60" s="69"/>
      <c r="GG60" s="69"/>
      <c r="GH60" s="69"/>
      <c r="GI60" s="69"/>
      <c r="GJ60" s="69"/>
      <c r="GK60" s="69"/>
      <c r="GL60" s="69"/>
      <c r="GM60" s="69"/>
      <c r="GN60" s="69"/>
      <c r="GO60" s="69"/>
      <c r="GP60" s="69"/>
      <c r="GQ60" s="69"/>
      <c r="GR60" s="69"/>
      <c r="GS60" s="69"/>
      <c r="GT60" s="69"/>
      <c r="GU60" s="69"/>
      <c r="GV60" s="69"/>
      <c r="GW60" s="69"/>
      <c r="GX60" s="69"/>
      <c r="GY60" s="69"/>
      <c r="GZ60" s="69"/>
      <c r="HA60" s="69"/>
      <c r="HB60" s="69"/>
      <c r="HC60" s="69"/>
      <c r="HD60" s="69"/>
      <c r="HE60" s="69"/>
      <c r="HF60" s="69"/>
      <c r="HG60" s="69"/>
      <c r="HH60" s="69"/>
      <c r="HI60" s="69"/>
      <c r="HJ60" s="69"/>
      <c r="HK60" s="69"/>
      <c r="HL60" s="69"/>
      <c r="HM60" s="69"/>
      <c r="HN60" s="69"/>
      <c r="HO60" s="69"/>
      <c r="HP60" s="69"/>
      <c r="HQ60" s="69"/>
      <c r="HR60" s="69"/>
      <c r="HS60" s="69"/>
      <c r="HT60" s="69"/>
      <c r="HU60" s="69"/>
      <c r="HV60" s="69"/>
      <c r="HW60" s="69"/>
      <c r="HX60" s="69"/>
      <c r="HY60" s="69"/>
      <c r="HZ60" s="69"/>
      <c r="IA60" s="69"/>
      <c r="IB60" s="69"/>
      <c r="IC60" s="69"/>
      <c r="ID60" s="69"/>
      <c r="IE60" s="69"/>
      <c r="IF60" s="69"/>
      <c r="IG60" s="69"/>
      <c r="IH60" s="69"/>
      <c r="II60" s="69"/>
      <c r="IJ60" s="69"/>
    </row>
    <row r="61" spans="1:246" s="70" customFormat="1" ht="25.35" customHeight="1" x14ac:dyDescent="0.2">
      <c r="A61" s="96" t="s">
        <v>52</v>
      </c>
      <c r="B61" s="97">
        <v>0</v>
      </c>
      <c r="C61" s="97">
        <v>0</v>
      </c>
      <c r="D61" s="98">
        <v>0</v>
      </c>
      <c r="E61" s="78">
        <v>0</v>
      </c>
      <c r="F61" s="99">
        <f t="shared" si="5"/>
        <v>0</v>
      </c>
      <c r="G61" s="100">
        <f t="shared" si="4"/>
        <v>0</v>
      </c>
      <c r="H61" s="98">
        <v>0</v>
      </c>
      <c r="I61" s="98">
        <v>0</v>
      </c>
      <c r="J61" s="214">
        <v>0</v>
      </c>
      <c r="K61" s="215">
        <v>0</v>
      </c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69"/>
      <c r="CB61" s="69"/>
      <c r="CC61" s="69"/>
      <c r="CD61" s="69"/>
      <c r="CE61" s="69"/>
      <c r="CF61" s="69"/>
      <c r="CG61" s="69"/>
      <c r="CH61" s="69"/>
      <c r="CI61" s="69"/>
      <c r="CJ61" s="69"/>
      <c r="CK61" s="69"/>
      <c r="CL61" s="69"/>
      <c r="CM61" s="69"/>
      <c r="CN61" s="69"/>
      <c r="CO61" s="69"/>
      <c r="CP61" s="69"/>
      <c r="CQ61" s="69"/>
      <c r="CR61" s="69"/>
      <c r="CS61" s="69"/>
      <c r="CT61" s="69"/>
      <c r="CU61" s="69"/>
      <c r="CV61" s="69"/>
      <c r="CW61" s="69"/>
      <c r="CX61" s="69"/>
      <c r="CY61" s="69"/>
      <c r="CZ61" s="69"/>
      <c r="DA61" s="69"/>
      <c r="DB61" s="69"/>
      <c r="DC61" s="69"/>
      <c r="DD61" s="69"/>
      <c r="DE61" s="69"/>
      <c r="DF61" s="69"/>
      <c r="DG61" s="69"/>
      <c r="DH61" s="69"/>
      <c r="DI61" s="69"/>
      <c r="DJ61" s="69"/>
      <c r="DK61" s="69"/>
      <c r="DL61" s="69"/>
      <c r="DM61" s="69"/>
      <c r="DN61" s="69"/>
      <c r="DO61" s="69"/>
      <c r="DP61" s="69"/>
      <c r="DQ61" s="69"/>
      <c r="DR61" s="69"/>
      <c r="DS61" s="69"/>
      <c r="DT61" s="69"/>
      <c r="DU61" s="69"/>
      <c r="DV61" s="69"/>
      <c r="DW61" s="69"/>
      <c r="DX61" s="69"/>
      <c r="DY61" s="69"/>
      <c r="DZ61" s="69"/>
      <c r="EA61" s="69"/>
      <c r="EB61" s="69"/>
      <c r="EC61" s="69"/>
      <c r="ED61" s="69"/>
      <c r="EE61" s="69"/>
      <c r="EF61" s="69"/>
      <c r="EG61" s="69"/>
      <c r="EH61" s="69"/>
      <c r="EI61" s="69"/>
      <c r="EJ61" s="69"/>
      <c r="EK61" s="69"/>
      <c r="EL61" s="69"/>
      <c r="EM61" s="69"/>
      <c r="EN61" s="69"/>
      <c r="EO61" s="69"/>
      <c r="EP61" s="69"/>
      <c r="EQ61" s="69"/>
      <c r="ER61" s="69"/>
      <c r="ES61" s="69"/>
      <c r="ET61" s="69"/>
      <c r="EU61" s="69"/>
      <c r="EV61" s="69"/>
      <c r="EW61" s="69"/>
      <c r="EX61" s="69"/>
      <c r="EY61" s="69"/>
      <c r="EZ61" s="69"/>
      <c r="FA61" s="69"/>
      <c r="FB61" s="69"/>
      <c r="FC61" s="69"/>
      <c r="FD61" s="69"/>
      <c r="FE61" s="69"/>
      <c r="FF61" s="69"/>
      <c r="FG61" s="69"/>
      <c r="FH61" s="69"/>
      <c r="FI61" s="69"/>
      <c r="FJ61" s="69"/>
      <c r="FK61" s="69"/>
      <c r="FL61" s="69"/>
      <c r="FM61" s="69"/>
      <c r="FN61" s="69"/>
      <c r="FO61" s="69"/>
      <c r="FP61" s="69"/>
      <c r="FQ61" s="69"/>
      <c r="FR61" s="69"/>
      <c r="FS61" s="69"/>
      <c r="FT61" s="69"/>
      <c r="FU61" s="69"/>
      <c r="FV61" s="69"/>
      <c r="FW61" s="69"/>
      <c r="FX61" s="69"/>
      <c r="FY61" s="69"/>
      <c r="FZ61" s="69"/>
      <c r="GA61" s="69"/>
      <c r="GB61" s="69"/>
      <c r="GC61" s="69"/>
      <c r="GD61" s="69"/>
      <c r="GE61" s="69"/>
      <c r="GF61" s="69"/>
      <c r="GG61" s="69"/>
      <c r="GH61" s="69"/>
      <c r="GI61" s="69"/>
      <c r="GJ61" s="69"/>
      <c r="GK61" s="69"/>
      <c r="GL61" s="69"/>
      <c r="GM61" s="69"/>
      <c r="GN61" s="69"/>
      <c r="GO61" s="69"/>
      <c r="GP61" s="69"/>
      <c r="GQ61" s="69"/>
      <c r="GR61" s="69"/>
      <c r="GS61" s="69"/>
      <c r="GT61" s="69"/>
      <c r="GU61" s="69"/>
      <c r="GV61" s="69"/>
      <c r="GW61" s="69"/>
      <c r="GX61" s="69"/>
      <c r="GY61" s="69"/>
      <c r="GZ61" s="69"/>
      <c r="HA61" s="69"/>
      <c r="HB61" s="69"/>
      <c r="HC61" s="69"/>
      <c r="HD61" s="69"/>
      <c r="HE61" s="69"/>
      <c r="HF61" s="69"/>
      <c r="HG61" s="69"/>
      <c r="HH61" s="69"/>
      <c r="HI61" s="69"/>
      <c r="HJ61" s="69"/>
      <c r="HK61" s="69"/>
      <c r="HL61" s="69"/>
      <c r="HM61" s="69"/>
      <c r="HN61" s="69"/>
      <c r="HO61" s="69"/>
      <c r="HP61" s="69"/>
      <c r="HQ61" s="69"/>
      <c r="HR61" s="69"/>
      <c r="HS61" s="69"/>
      <c r="HT61" s="69"/>
      <c r="HU61" s="69"/>
      <c r="HV61" s="69"/>
      <c r="HW61" s="69"/>
      <c r="HX61" s="69"/>
      <c r="HY61" s="69"/>
      <c r="HZ61" s="69"/>
      <c r="IA61" s="69"/>
      <c r="IB61" s="69"/>
      <c r="IC61" s="69"/>
      <c r="ID61" s="69"/>
      <c r="IE61" s="69"/>
      <c r="IF61" s="69"/>
      <c r="IG61" s="69"/>
      <c r="IH61" s="69"/>
      <c r="II61" s="69"/>
      <c r="IJ61" s="69"/>
      <c r="IK61" s="69"/>
      <c r="IL61" s="69"/>
    </row>
    <row r="62" spans="1:246" s="70" customFormat="1" ht="25.35" customHeight="1" thickBot="1" x14ac:dyDescent="0.25">
      <c r="A62" s="102" t="s">
        <v>53</v>
      </c>
      <c r="B62" s="103">
        <v>0</v>
      </c>
      <c r="C62" s="103">
        <v>0</v>
      </c>
      <c r="D62" s="104">
        <v>0</v>
      </c>
      <c r="E62" s="82">
        <v>0</v>
      </c>
      <c r="F62" s="105">
        <f t="shared" si="5"/>
        <v>0</v>
      </c>
      <c r="G62" s="106">
        <f t="shared" si="4"/>
        <v>0</v>
      </c>
      <c r="H62" s="104">
        <v>0</v>
      </c>
      <c r="I62" s="104">
        <v>0</v>
      </c>
      <c r="J62" s="216">
        <v>0</v>
      </c>
      <c r="K62" s="217">
        <v>0</v>
      </c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  <c r="BL62" s="69"/>
      <c r="BM62" s="69"/>
      <c r="BN62" s="69"/>
      <c r="BO62" s="69"/>
      <c r="BP62" s="69"/>
      <c r="BQ62" s="69"/>
      <c r="BR62" s="69"/>
      <c r="BS62" s="69"/>
      <c r="BT62" s="69"/>
      <c r="BU62" s="69"/>
      <c r="BV62" s="69"/>
      <c r="BW62" s="69"/>
      <c r="BX62" s="69"/>
      <c r="BY62" s="69"/>
      <c r="BZ62" s="69"/>
      <c r="CA62" s="69"/>
      <c r="CB62" s="69"/>
      <c r="CC62" s="69"/>
      <c r="CD62" s="69"/>
      <c r="CE62" s="69"/>
      <c r="CF62" s="69"/>
      <c r="CG62" s="69"/>
      <c r="CH62" s="69"/>
      <c r="CI62" s="69"/>
      <c r="CJ62" s="69"/>
      <c r="CK62" s="69"/>
      <c r="CL62" s="69"/>
      <c r="CM62" s="69"/>
      <c r="CN62" s="69"/>
      <c r="CO62" s="69"/>
      <c r="CP62" s="69"/>
      <c r="CQ62" s="69"/>
      <c r="CR62" s="69"/>
      <c r="CS62" s="69"/>
      <c r="CT62" s="69"/>
      <c r="CU62" s="69"/>
      <c r="CV62" s="69"/>
      <c r="CW62" s="69"/>
      <c r="CX62" s="69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  <c r="EG62" s="69"/>
      <c r="EH62" s="69"/>
      <c r="EI62" s="69"/>
      <c r="EJ62" s="69"/>
      <c r="EK62" s="69"/>
      <c r="EL62" s="69"/>
      <c r="EM62" s="69"/>
      <c r="EN62" s="69"/>
      <c r="EO62" s="69"/>
      <c r="EP62" s="69"/>
      <c r="EQ62" s="69"/>
      <c r="ER62" s="69"/>
      <c r="ES62" s="69"/>
      <c r="ET62" s="69"/>
      <c r="EU62" s="69"/>
      <c r="EV62" s="69"/>
      <c r="EW62" s="69"/>
      <c r="EX62" s="69"/>
      <c r="EY62" s="69"/>
      <c r="EZ62" s="69"/>
      <c r="FA62" s="69"/>
      <c r="FB62" s="69"/>
      <c r="FC62" s="69"/>
      <c r="FD62" s="69"/>
      <c r="FE62" s="69"/>
      <c r="FF62" s="69"/>
      <c r="FG62" s="69"/>
      <c r="FH62" s="69"/>
      <c r="FI62" s="69"/>
      <c r="FJ62" s="69"/>
      <c r="FK62" s="69"/>
      <c r="FL62" s="69"/>
      <c r="FM62" s="69"/>
      <c r="FN62" s="69"/>
      <c r="FO62" s="69"/>
      <c r="FP62" s="69"/>
      <c r="FQ62" s="69"/>
      <c r="FR62" s="69"/>
      <c r="FS62" s="69"/>
      <c r="FT62" s="69"/>
      <c r="FU62" s="69"/>
      <c r="FV62" s="69"/>
      <c r="FW62" s="69"/>
      <c r="FX62" s="69"/>
      <c r="FY62" s="69"/>
      <c r="FZ62" s="69"/>
      <c r="GA62" s="69"/>
      <c r="GB62" s="69"/>
      <c r="GC62" s="69"/>
      <c r="GD62" s="69"/>
      <c r="GE62" s="69"/>
      <c r="GF62" s="69"/>
      <c r="GG62" s="69"/>
      <c r="GH62" s="69"/>
      <c r="GI62" s="69"/>
      <c r="GJ62" s="69"/>
      <c r="GK62" s="69"/>
      <c r="GL62" s="69"/>
      <c r="GM62" s="69"/>
      <c r="GN62" s="69"/>
      <c r="GO62" s="69"/>
      <c r="GP62" s="69"/>
      <c r="GQ62" s="69"/>
      <c r="GR62" s="69"/>
      <c r="GS62" s="69"/>
      <c r="GT62" s="69"/>
      <c r="GU62" s="69"/>
      <c r="GV62" s="69"/>
      <c r="GW62" s="69"/>
      <c r="GX62" s="69"/>
      <c r="GY62" s="69"/>
      <c r="GZ62" s="69"/>
      <c r="HA62" s="69"/>
      <c r="HB62" s="69"/>
      <c r="HC62" s="69"/>
      <c r="HD62" s="69"/>
      <c r="HE62" s="69"/>
      <c r="HF62" s="69"/>
      <c r="HG62" s="69"/>
      <c r="HH62" s="69"/>
      <c r="HI62" s="69"/>
      <c r="HJ62" s="69"/>
      <c r="HK62" s="69"/>
      <c r="HL62" s="69"/>
      <c r="HM62" s="69"/>
      <c r="HN62" s="69"/>
      <c r="HO62" s="69"/>
      <c r="HP62" s="69"/>
      <c r="HQ62" s="69"/>
      <c r="HR62" s="69"/>
      <c r="HS62" s="69"/>
      <c r="HT62" s="69"/>
      <c r="HU62" s="69"/>
      <c r="HV62" s="69"/>
      <c r="HW62" s="69"/>
      <c r="HX62" s="69"/>
      <c r="HY62" s="69"/>
      <c r="HZ62" s="69"/>
      <c r="IA62" s="69"/>
      <c r="IB62" s="69"/>
      <c r="IC62" s="69"/>
      <c r="ID62" s="69"/>
      <c r="IE62" s="69"/>
      <c r="IF62" s="69"/>
      <c r="IG62" s="69"/>
      <c r="IH62" s="69"/>
      <c r="II62" s="69"/>
      <c r="IJ62" s="69"/>
      <c r="IK62" s="69"/>
      <c r="IL62" s="69"/>
    </row>
    <row r="63" spans="1:246" s="70" customFormat="1" ht="25.35" customHeight="1" thickTop="1" thickBot="1" x14ac:dyDescent="0.25">
      <c r="A63" s="56" t="s">
        <v>15</v>
      </c>
      <c r="B63" s="44">
        <f>SUBTOTAL(109,Tabelle3[Planung])</f>
        <v>0</v>
      </c>
      <c r="C63" s="44">
        <f>SUBTOTAL(109,Tabelle3[Ergebnis])</f>
        <v>0</v>
      </c>
      <c r="D63" s="57">
        <f>SUBTOTAL(109,Tabelle3[Kosten])</f>
        <v>0</v>
      </c>
      <c r="E63" s="46">
        <f>SUBTOTAL(109,Tabelle3[Kosten IST])</f>
        <v>0</v>
      </c>
      <c r="F63" s="46">
        <f>Tabelle3[[#Totals],[Kosten IST]]-Tabelle3[[#Totals],[Kosten]]</f>
        <v>0</v>
      </c>
      <c r="G63" s="63">
        <f>IFERROR((E63-D63)/D63,0)</f>
        <v>0</v>
      </c>
      <c r="H63" s="57">
        <f>SUBTOTAL(109,Tabelle3[Anzahl
Personen])</f>
        <v>0</v>
      </c>
      <c r="I63" s="57">
        <f>SUBTOTAL(109,Tabelle3[Wochenstunden
(bei Anstellungen)])</f>
        <v>0</v>
      </c>
      <c r="J63" s="46">
        <f>SUBTOTAL(109,Tabelle3[Anzahl
Personen IST])</f>
        <v>0</v>
      </c>
      <c r="K63" s="58">
        <f>SUBTOTAL(109,Tabelle3[Wochenstunden
(bei Anstellungen) IST])</f>
        <v>0</v>
      </c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69"/>
      <c r="BN63" s="69"/>
      <c r="BO63" s="69"/>
      <c r="BP63" s="69"/>
      <c r="BQ63" s="69"/>
      <c r="BR63" s="69"/>
      <c r="BS63" s="69"/>
      <c r="BT63" s="69"/>
      <c r="BU63" s="69"/>
      <c r="BV63" s="69"/>
      <c r="BW63" s="69"/>
      <c r="BX63" s="69"/>
      <c r="BY63" s="69"/>
      <c r="BZ63" s="69"/>
      <c r="CA63" s="69"/>
      <c r="CB63" s="69"/>
      <c r="CC63" s="69"/>
      <c r="CD63" s="69"/>
      <c r="CE63" s="69"/>
      <c r="CF63" s="69"/>
      <c r="CG63" s="69"/>
      <c r="CH63" s="69"/>
      <c r="CI63" s="69"/>
      <c r="CJ63" s="69"/>
      <c r="CK63" s="69"/>
      <c r="CL63" s="69"/>
      <c r="CM63" s="69"/>
      <c r="CN63" s="69"/>
      <c r="CO63" s="69"/>
      <c r="CP63" s="69"/>
      <c r="CQ63" s="69"/>
      <c r="CR63" s="69"/>
      <c r="CS63" s="69"/>
      <c r="CT63" s="69"/>
      <c r="CU63" s="69"/>
      <c r="CV63" s="69"/>
      <c r="CW63" s="69"/>
      <c r="CX63" s="69"/>
      <c r="CY63" s="69"/>
      <c r="CZ63" s="69"/>
      <c r="DA63" s="69"/>
      <c r="DB63" s="69"/>
      <c r="DC63" s="69"/>
      <c r="DD63" s="69"/>
      <c r="DE63" s="69"/>
      <c r="DF63" s="69"/>
      <c r="DG63" s="69"/>
      <c r="DH63" s="69"/>
      <c r="DI63" s="69"/>
      <c r="DJ63" s="69"/>
      <c r="DK63" s="69"/>
      <c r="DL63" s="69"/>
      <c r="DM63" s="69"/>
      <c r="DN63" s="69"/>
      <c r="DO63" s="69"/>
      <c r="DP63" s="69"/>
      <c r="DQ63" s="69"/>
      <c r="DR63" s="69"/>
      <c r="DS63" s="69"/>
      <c r="DT63" s="69"/>
      <c r="DU63" s="69"/>
      <c r="DV63" s="69"/>
      <c r="DW63" s="69"/>
      <c r="DX63" s="69"/>
      <c r="DY63" s="69"/>
      <c r="DZ63" s="69"/>
      <c r="EA63" s="69"/>
      <c r="EB63" s="69"/>
      <c r="EC63" s="69"/>
      <c r="ED63" s="69"/>
      <c r="EE63" s="69"/>
      <c r="EF63" s="69"/>
      <c r="EG63" s="69"/>
      <c r="EH63" s="69"/>
      <c r="EI63" s="69"/>
      <c r="EJ63" s="69"/>
      <c r="EK63" s="69"/>
      <c r="EL63" s="69"/>
      <c r="EM63" s="69"/>
      <c r="EN63" s="69"/>
      <c r="EO63" s="69"/>
      <c r="EP63" s="69"/>
      <c r="EQ63" s="69"/>
      <c r="ER63" s="69"/>
      <c r="ES63" s="69"/>
      <c r="ET63" s="69"/>
      <c r="EU63" s="69"/>
      <c r="EV63" s="69"/>
      <c r="EW63" s="69"/>
      <c r="EX63" s="69"/>
      <c r="EY63" s="69"/>
      <c r="EZ63" s="69"/>
      <c r="FA63" s="69"/>
      <c r="FB63" s="69"/>
      <c r="FC63" s="69"/>
      <c r="FD63" s="69"/>
      <c r="FE63" s="69"/>
      <c r="FF63" s="69"/>
      <c r="FG63" s="69"/>
      <c r="FH63" s="69"/>
      <c r="FI63" s="69"/>
      <c r="FJ63" s="69"/>
      <c r="FK63" s="69"/>
      <c r="FL63" s="69"/>
      <c r="FM63" s="69"/>
      <c r="FN63" s="69"/>
      <c r="FO63" s="69"/>
      <c r="FP63" s="69"/>
      <c r="FQ63" s="69"/>
      <c r="FR63" s="69"/>
      <c r="FS63" s="69"/>
      <c r="FT63" s="69"/>
      <c r="FU63" s="69"/>
      <c r="FV63" s="69"/>
      <c r="FW63" s="69"/>
      <c r="FX63" s="69"/>
      <c r="FY63" s="69"/>
      <c r="FZ63" s="69"/>
      <c r="GA63" s="69"/>
      <c r="GB63" s="69"/>
      <c r="GC63" s="69"/>
      <c r="GD63" s="69"/>
      <c r="GE63" s="69"/>
      <c r="GF63" s="69"/>
      <c r="GG63" s="69"/>
      <c r="GH63" s="69"/>
      <c r="GI63" s="69"/>
      <c r="GJ63" s="69"/>
      <c r="GK63" s="69"/>
      <c r="GL63" s="69"/>
      <c r="GM63" s="69"/>
      <c r="GN63" s="69"/>
      <c r="GO63" s="69"/>
      <c r="GP63" s="69"/>
      <c r="GQ63" s="69"/>
      <c r="GR63" s="69"/>
      <c r="GS63" s="69"/>
      <c r="GT63" s="69"/>
      <c r="GU63" s="69"/>
      <c r="GV63" s="69"/>
      <c r="GW63" s="69"/>
      <c r="GX63" s="69"/>
      <c r="GY63" s="69"/>
      <c r="GZ63" s="69"/>
      <c r="HA63" s="69"/>
      <c r="HB63" s="69"/>
      <c r="HC63" s="69"/>
      <c r="HD63" s="69"/>
      <c r="HE63" s="69"/>
      <c r="HF63" s="69"/>
      <c r="HG63" s="69"/>
      <c r="HH63" s="69"/>
      <c r="HI63" s="69"/>
      <c r="HJ63" s="69"/>
      <c r="HK63" s="69"/>
      <c r="HL63" s="69"/>
      <c r="HM63" s="69"/>
      <c r="HN63" s="69"/>
      <c r="HO63" s="69"/>
      <c r="HP63" s="69"/>
      <c r="HQ63" s="69"/>
      <c r="HR63" s="69"/>
      <c r="HS63" s="69"/>
      <c r="HT63" s="69"/>
      <c r="HU63" s="69"/>
      <c r="HV63" s="69"/>
      <c r="HW63" s="69"/>
      <c r="HX63" s="69"/>
      <c r="HY63" s="69"/>
      <c r="HZ63" s="69"/>
      <c r="IA63" s="69"/>
      <c r="IB63" s="69"/>
      <c r="IC63" s="69"/>
      <c r="ID63" s="69"/>
      <c r="IE63" s="69"/>
      <c r="IF63" s="69"/>
      <c r="IG63" s="69"/>
      <c r="IH63" s="69"/>
      <c r="II63" s="69"/>
      <c r="IJ63" s="69"/>
      <c r="IK63" s="69"/>
      <c r="IL63" s="69"/>
    </row>
    <row r="64" spans="1:246" s="70" customFormat="1" ht="25.15" customHeight="1" x14ac:dyDescent="0.2">
      <c r="A64" s="71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69"/>
      <c r="BN64" s="69"/>
      <c r="BO64" s="69"/>
      <c r="BP64" s="69"/>
      <c r="BQ64" s="69"/>
      <c r="BR64" s="69"/>
      <c r="BS64" s="69"/>
      <c r="BT64" s="69"/>
      <c r="BU64" s="69"/>
      <c r="BV64" s="69"/>
      <c r="BW64" s="69"/>
      <c r="BX64" s="69"/>
      <c r="BY64" s="69"/>
      <c r="BZ64" s="69"/>
      <c r="CA64" s="69"/>
      <c r="CB64" s="69"/>
      <c r="CC64" s="69"/>
      <c r="CD64" s="69"/>
      <c r="CE64" s="69"/>
      <c r="CF64" s="69"/>
      <c r="CG64" s="69"/>
      <c r="CH64" s="69"/>
      <c r="CI64" s="69"/>
      <c r="CJ64" s="69"/>
      <c r="CK64" s="69"/>
      <c r="CL64" s="69"/>
      <c r="CM64" s="69"/>
      <c r="CN64" s="69"/>
      <c r="CO64" s="69"/>
      <c r="CP64" s="69"/>
      <c r="CQ64" s="69"/>
      <c r="CR64" s="69"/>
      <c r="CS64" s="69"/>
      <c r="CT64" s="69"/>
      <c r="CU64" s="69"/>
      <c r="CV64" s="69"/>
      <c r="CW64" s="69"/>
      <c r="CX64" s="69"/>
      <c r="CY64" s="69"/>
      <c r="CZ64" s="69"/>
      <c r="DA64" s="69"/>
      <c r="DB64" s="69"/>
      <c r="DC64" s="69"/>
      <c r="DD64" s="69"/>
      <c r="DE64" s="69"/>
      <c r="DF64" s="69"/>
      <c r="DG64" s="69"/>
      <c r="DH64" s="69"/>
      <c r="DI64" s="69"/>
      <c r="DJ64" s="69"/>
      <c r="DK64" s="69"/>
      <c r="DL64" s="69"/>
      <c r="DM64" s="69"/>
      <c r="DN64" s="69"/>
      <c r="DO64" s="69"/>
      <c r="DP64" s="69"/>
      <c r="DQ64" s="69"/>
      <c r="DR64" s="69"/>
      <c r="DS64" s="69"/>
      <c r="DT64" s="69"/>
      <c r="DU64" s="69"/>
      <c r="DV64" s="69"/>
      <c r="DW64" s="69"/>
      <c r="DX64" s="69"/>
      <c r="DY64" s="69"/>
      <c r="DZ64" s="69"/>
      <c r="EA64" s="69"/>
      <c r="EB64" s="69"/>
      <c r="EC64" s="69"/>
      <c r="ED64" s="69"/>
      <c r="EE64" s="69"/>
      <c r="EF64" s="69"/>
      <c r="EG64" s="69"/>
      <c r="EH64" s="69"/>
      <c r="EI64" s="69"/>
      <c r="EJ64" s="69"/>
      <c r="EK64" s="69"/>
      <c r="EL64" s="69"/>
      <c r="EM64" s="69"/>
      <c r="EN64" s="69"/>
      <c r="EO64" s="69"/>
      <c r="EP64" s="69"/>
      <c r="EQ64" s="69"/>
      <c r="ER64" s="69"/>
      <c r="ES64" s="69"/>
      <c r="ET64" s="69"/>
      <c r="EU64" s="69"/>
      <c r="EV64" s="69"/>
      <c r="EW64" s="69"/>
      <c r="EX64" s="69"/>
      <c r="EY64" s="69"/>
      <c r="EZ64" s="69"/>
      <c r="FA64" s="69"/>
      <c r="FB64" s="69"/>
      <c r="FC64" s="69"/>
      <c r="FD64" s="69"/>
      <c r="FE64" s="69"/>
      <c r="FF64" s="69"/>
      <c r="FG64" s="69"/>
      <c r="FH64" s="69"/>
      <c r="FI64" s="69"/>
      <c r="FJ64" s="69"/>
      <c r="FK64" s="69"/>
      <c r="FL64" s="69"/>
      <c r="FM64" s="69"/>
      <c r="FN64" s="69"/>
      <c r="FO64" s="69"/>
      <c r="FP64" s="69"/>
      <c r="FQ64" s="69"/>
      <c r="FR64" s="69"/>
      <c r="FS64" s="69"/>
      <c r="FT64" s="69"/>
      <c r="FU64" s="69"/>
      <c r="FV64" s="69"/>
      <c r="FW64" s="69"/>
      <c r="FX64" s="69"/>
      <c r="FY64" s="69"/>
      <c r="FZ64" s="69"/>
      <c r="GA64" s="69"/>
      <c r="GB64" s="69"/>
      <c r="GC64" s="69"/>
      <c r="GD64" s="69"/>
      <c r="GE64" s="69"/>
      <c r="GF64" s="69"/>
      <c r="GG64" s="69"/>
      <c r="GH64" s="69"/>
      <c r="GI64" s="69"/>
      <c r="GJ64" s="69"/>
      <c r="GK64" s="69"/>
      <c r="GL64" s="69"/>
      <c r="GM64" s="69"/>
      <c r="GN64" s="69"/>
      <c r="GO64" s="69"/>
      <c r="GP64" s="69"/>
      <c r="GQ64" s="69"/>
      <c r="GR64" s="69"/>
      <c r="GS64" s="69"/>
      <c r="GT64" s="69"/>
      <c r="GU64" s="69"/>
      <c r="GV64" s="69"/>
      <c r="GW64" s="69"/>
      <c r="GX64" s="69"/>
      <c r="GY64" s="69"/>
      <c r="GZ64" s="69"/>
      <c r="HA64" s="69"/>
      <c r="HB64" s="69"/>
      <c r="HC64" s="69"/>
      <c r="HD64" s="69"/>
      <c r="HE64" s="69"/>
      <c r="HF64" s="69"/>
      <c r="HG64" s="69"/>
      <c r="HH64" s="69"/>
      <c r="HI64" s="69"/>
      <c r="HJ64" s="69"/>
      <c r="HK64" s="69"/>
      <c r="HL64" s="69"/>
      <c r="HM64" s="69"/>
      <c r="HN64" s="69"/>
      <c r="HO64" s="69"/>
      <c r="HP64" s="69"/>
      <c r="HQ64" s="69"/>
      <c r="HR64" s="69"/>
      <c r="HS64" s="69"/>
      <c r="HT64" s="69"/>
      <c r="HU64" s="69"/>
      <c r="HV64" s="69"/>
      <c r="HW64" s="69"/>
      <c r="HX64" s="69"/>
      <c r="HY64" s="69"/>
      <c r="HZ64" s="69"/>
      <c r="IA64" s="69"/>
      <c r="IB64" s="69"/>
      <c r="IC64" s="69"/>
      <c r="ID64" s="69"/>
      <c r="IE64" s="69"/>
    </row>
    <row r="65" spans="1:239" s="70" customFormat="1" ht="30" customHeight="1" x14ac:dyDescent="0.2">
      <c r="A65" s="59" t="s">
        <v>4</v>
      </c>
      <c r="B65" s="29" t="s">
        <v>132</v>
      </c>
      <c r="C65" s="29" t="s">
        <v>133</v>
      </c>
      <c r="D65" s="28" t="s">
        <v>180</v>
      </c>
      <c r="E65" s="6" t="s">
        <v>182</v>
      </c>
      <c r="F65" s="6" t="s">
        <v>146</v>
      </c>
      <c r="G65" s="7" t="s">
        <v>147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69"/>
      <c r="BN65" s="69"/>
      <c r="BO65" s="69"/>
      <c r="BP65" s="69"/>
      <c r="BQ65" s="69"/>
      <c r="BR65" s="69"/>
      <c r="BS65" s="69"/>
      <c r="BT65" s="69"/>
      <c r="BU65" s="69"/>
      <c r="BV65" s="69"/>
      <c r="BW65" s="69"/>
      <c r="BX65" s="69"/>
      <c r="BY65" s="69"/>
      <c r="BZ65" s="69"/>
      <c r="CA65" s="69"/>
      <c r="CB65" s="69"/>
      <c r="CC65" s="69"/>
      <c r="CD65" s="69"/>
      <c r="CE65" s="69"/>
      <c r="CF65" s="69"/>
      <c r="CG65" s="69"/>
      <c r="CH65" s="69"/>
      <c r="CI65" s="69"/>
      <c r="CJ65" s="69"/>
      <c r="CK65" s="69"/>
      <c r="CL65" s="69"/>
      <c r="CM65" s="69"/>
      <c r="CN65" s="69"/>
      <c r="CO65" s="69"/>
      <c r="CP65" s="69"/>
      <c r="CQ65" s="69"/>
      <c r="CR65" s="69"/>
      <c r="CS65" s="69"/>
      <c r="CT65" s="69"/>
      <c r="CU65" s="69"/>
      <c r="CV65" s="69"/>
      <c r="CW65" s="69"/>
      <c r="CX65" s="69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69"/>
      <c r="EK65" s="69"/>
      <c r="EL65" s="69"/>
      <c r="EM65" s="69"/>
      <c r="EN65" s="69"/>
      <c r="EO65" s="69"/>
      <c r="EP65" s="69"/>
      <c r="EQ65" s="69"/>
      <c r="ER65" s="69"/>
      <c r="ES65" s="69"/>
      <c r="ET65" s="69"/>
      <c r="EU65" s="69"/>
      <c r="EV65" s="69"/>
      <c r="EW65" s="69"/>
      <c r="EX65" s="69"/>
      <c r="EY65" s="69"/>
      <c r="EZ65" s="69"/>
      <c r="FA65" s="69"/>
      <c r="FB65" s="69"/>
      <c r="FC65" s="69"/>
      <c r="FD65" s="69"/>
      <c r="FE65" s="69"/>
      <c r="FF65" s="69"/>
      <c r="FG65" s="69"/>
      <c r="FH65" s="69"/>
      <c r="FI65" s="69"/>
      <c r="FJ65" s="69"/>
      <c r="FK65" s="69"/>
      <c r="FL65" s="69"/>
      <c r="FM65" s="69"/>
      <c r="FN65" s="69"/>
      <c r="FO65" s="69"/>
      <c r="FP65" s="69"/>
      <c r="FQ65" s="69"/>
      <c r="FR65" s="69"/>
      <c r="FS65" s="69"/>
      <c r="FT65" s="69"/>
      <c r="FU65" s="69"/>
      <c r="FV65" s="69"/>
      <c r="FW65" s="69"/>
      <c r="FX65" s="69"/>
      <c r="FY65" s="69"/>
      <c r="FZ65" s="69"/>
      <c r="GA65" s="69"/>
      <c r="GB65" s="69"/>
      <c r="GC65" s="69"/>
      <c r="GD65" s="69"/>
      <c r="GE65" s="69"/>
      <c r="GF65" s="69"/>
      <c r="GG65" s="69"/>
      <c r="GH65" s="69"/>
      <c r="GI65" s="69"/>
      <c r="GJ65" s="69"/>
      <c r="GK65" s="69"/>
      <c r="GL65" s="69"/>
      <c r="GM65" s="69"/>
      <c r="GN65" s="69"/>
      <c r="GO65" s="69"/>
      <c r="GP65" s="69"/>
      <c r="GQ65" s="69"/>
      <c r="GR65" s="69"/>
      <c r="GS65" s="69"/>
      <c r="GT65" s="69"/>
      <c r="GU65" s="69"/>
      <c r="GV65" s="69"/>
      <c r="GW65" s="69"/>
      <c r="GX65" s="69"/>
      <c r="GY65" s="69"/>
      <c r="GZ65" s="69"/>
      <c r="HA65" s="69"/>
      <c r="HB65" s="69"/>
      <c r="HC65" s="69"/>
      <c r="HD65" s="69"/>
      <c r="HE65" s="69"/>
      <c r="HF65" s="69"/>
      <c r="HG65" s="69"/>
      <c r="HH65" s="69"/>
      <c r="HI65" s="69"/>
      <c r="HJ65" s="69"/>
      <c r="HK65" s="69"/>
      <c r="HL65" s="69"/>
      <c r="HM65" s="69"/>
      <c r="HN65" s="69"/>
      <c r="HO65" s="69"/>
      <c r="HP65" s="69"/>
      <c r="HQ65" s="69"/>
      <c r="HR65" s="69"/>
      <c r="HS65" s="69"/>
      <c r="HT65" s="69"/>
      <c r="HU65" s="69"/>
      <c r="HV65" s="69"/>
      <c r="HW65" s="69"/>
      <c r="HX65" s="69"/>
      <c r="HY65" s="69"/>
      <c r="HZ65" s="69"/>
      <c r="IA65" s="69"/>
      <c r="IB65" s="69"/>
      <c r="IC65" s="69"/>
      <c r="ID65" s="69"/>
      <c r="IE65" s="69"/>
    </row>
    <row r="66" spans="1:239" s="70" customFormat="1" ht="25.35" customHeight="1" x14ac:dyDescent="0.2">
      <c r="A66" s="107" t="s">
        <v>54</v>
      </c>
      <c r="B66" s="97">
        <v>0</v>
      </c>
      <c r="C66" s="97">
        <v>0</v>
      </c>
      <c r="D66" s="98">
        <v>0</v>
      </c>
      <c r="E66" s="108">
        <v>0</v>
      </c>
      <c r="F66" s="210">
        <f>E66-D66</f>
        <v>0</v>
      </c>
      <c r="G66" s="211">
        <f t="shared" ref="G66:G84" si="7">IFERROR((E66-D66)/D66,0)</f>
        <v>0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  <c r="HJ66" s="69"/>
      <c r="HK66" s="69"/>
      <c r="HL66" s="69"/>
      <c r="HM66" s="69"/>
      <c r="HN66" s="69"/>
      <c r="HO66" s="69"/>
      <c r="HP66" s="69"/>
      <c r="HQ66" s="69"/>
      <c r="HR66" s="69"/>
      <c r="HS66" s="69"/>
      <c r="HT66" s="69"/>
      <c r="HU66" s="69"/>
      <c r="HV66" s="69"/>
      <c r="HW66" s="69"/>
      <c r="HX66" s="69"/>
      <c r="HY66" s="69"/>
      <c r="HZ66" s="69"/>
      <c r="IA66" s="69"/>
      <c r="IB66" s="69"/>
      <c r="IC66" s="69"/>
      <c r="ID66" s="69"/>
      <c r="IE66" s="69"/>
    </row>
    <row r="67" spans="1:239" s="70" customFormat="1" ht="25.35" customHeight="1" x14ac:dyDescent="0.2">
      <c r="A67" s="107" t="s">
        <v>19</v>
      </c>
      <c r="B67" s="97">
        <v>0</v>
      </c>
      <c r="C67" s="97">
        <v>0</v>
      </c>
      <c r="D67" s="98">
        <v>0</v>
      </c>
      <c r="E67" s="108">
        <v>0</v>
      </c>
      <c r="F67" s="210">
        <f t="shared" ref="F67:F84" si="8">E67-D67</f>
        <v>0</v>
      </c>
      <c r="G67" s="211">
        <f t="shared" si="7"/>
        <v>0</v>
      </c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  <c r="AZ67" s="69"/>
      <c r="BA67" s="69"/>
      <c r="BB67" s="69"/>
      <c r="BC67" s="69"/>
      <c r="BD67" s="69"/>
      <c r="BE67" s="69"/>
      <c r="BF67" s="69"/>
      <c r="BG67" s="69"/>
      <c r="BH67" s="69"/>
      <c r="BI67" s="69"/>
      <c r="BJ67" s="69"/>
      <c r="BK67" s="69"/>
      <c r="BL67" s="69"/>
      <c r="BM67" s="69"/>
      <c r="BN67" s="69"/>
      <c r="BO67" s="69"/>
      <c r="BP67" s="69"/>
      <c r="BQ67" s="69"/>
      <c r="BR67" s="69"/>
      <c r="BS67" s="69"/>
      <c r="BT67" s="69"/>
      <c r="BU67" s="69"/>
      <c r="BV67" s="69"/>
      <c r="BW67" s="69"/>
      <c r="BX67" s="69"/>
      <c r="BY67" s="69"/>
      <c r="BZ67" s="69"/>
      <c r="CA67" s="69"/>
      <c r="CB67" s="69"/>
      <c r="CC67" s="69"/>
      <c r="CD67" s="69"/>
      <c r="CE67" s="69"/>
      <c r="CF67" s="69"/>
      <c r="CG67" s="69"/>
      <c r="CH67" s="69"/>
      <c r="CI67" s="69"/>
      <c r="CJ67" s="69"/>
      <c r="CK67" s="69"/>
      <c r="CL67" s="69"/>
      <c r="CM67" s="69"/>
      <c r="CN67" s="69"/>
      <c r="CO67" s="69"/>
      <c r="CP67" s="69"/>
      <c r="CQ67" s="69"/>
      <c r="CR67" s="69"/>
      <c r="CS67" s="69"/>
      <c r="CT67" s="69"/>
      <c r="CU67" s="69"/>
      <c r="CV67" s="69"/>
      <c r="CW67" s="69"/>
      <c r="CX67" s="69"/>
      <c r="CY67" s="69"/>
      <c r="CZ67" s="69"/>
      <c r="DA67" s="69"/>
      <c r="DB67" s="69"/>
      <c r="DC67" s="69"/>
      <c r="DD67" s="69"/>
      <c r="DE67" s="69"/>
      <c r="DF67" s="69"/>
      <c r="DG67" s="69"/>
      <c r="DH67" s="69"/>
      <c r="DI67" s="69"/>
      <c r="DJ67" s="69"/>
      <c r="DK67" s="69"/>
      <c r="DL67" s="69"/>
      <c r="DM67" s="69"/>
      <c r="DN67" s="69"/>
      <c r="DO67" s="69"/>
      <c r="DP67" s="69"/>
      <c r="DQ67" s="69"/>
      <c r="DR67" s="69"/>
      <c r="DS67" s="69"/>
      <c r="DT67" s="69"/>
      <c r="DU67" s="69"/>
      <c r="DV67" s="69"/>
      <c r="DW67" s="69"/>
      <c r="DX67" s="69"/>
      <c r="DY67" s="69"/>
      <c r="DZ67" s="69"/>
      <c r="EA67" s="69"/>
      <c r="EB67" s="69"/>
      <c r="EC67" s="69"/>
      <c r="ED67" s="69"/>
      <c r="EE67" s="69"/>
      <c r="EF67" s="69"/>
      <c r="EG67" s="69"/>
      <c r="EH67" s="69"/>
      <c r="EI67" s="69"/>
      <c r="EJ67" s="69"/>
      <c r="EK67" s="69"/>
      <c r="EL67" s="69"/>
      <c r="EM67" s="69"/>
      <c r="EN67" s="69"/>
      <c r="EO67" s="69"/>
      <c r="EP67" s="69"/>
      <c r="EQ67" s="69"/>
      <c r="ER67" s="69"/>
      <c r="ES67" s="69"/>
      <c r="ET67" s="69"/>
      <c r="EU67" s="69"/>
      <c r="EV67" s="69"/>
      <c r="EW67" s="69"/>
      <c r="EX67" s="69"/>
      <c r="EY67" s="69"/>
      <c r="EZ67" s="69"/>
      <c r="FA67" s="69"/>
      <c r="FB67" s="69"/>
      <c r="FC67" s="69"/>
      <c r="FD67" s="69"/>
      <c r="FE67" s="69"/>
      <c r="FF67" s="69"/>
      <c r="FG67" s="69"/>
      <c r="FH67" s="69"/>
      <c r="FI67" s="69"/>
      <c r="FJ67" s="69"/>
      <c r="FK67" s="69"/>
      <c r="FL67" s="69"/>
      <c r="FM67" s="69"/>
      <c r="FN67" s="69"/>
      <c r="FO67" s="69"/>
      <c r="FP67" s="69"/>
      <c r="FQ67" s="69"/>
      <c r="FR67" s="69"/>
      <c r="FS67" s="69"/>
      <c r="FT67" s="69"/>
      <c r="FU67" s="69"/>
      <c r="FV67" s="69"/>
      <c r="FW67" s="69"/>
      <c r="FX67" s="69"/>
      <c r="FY67" s="69"/>
      <c r="FZ67" s="69"/>
      <c r="GA67" s="69"/>
      <c r="GB67" s="69"/>
      <c r="GC67" s="69"/>
      <c r="GD67" s="69"/>
      <c r="GE67" s="69"/>
      <c r="GF67" s="69"/>
      <c r="GG67" s="69"/>
      <c r="GH67" s="69"/>
      <c r="GI67" s="69"/>
      <c r="GJ67" s="69"/>
      <c r="GK67" s="69"/>
      <c r="GL67" s="69"/>
      <c r="GM67" s="69"/>
      <c r="GN67" s="69"/>
      <c r="GO67" s="69"/>
      <c r="GP67" s="69"/>
      <c r="GQ67" s="69"/>
      <c r="GR67" s="69"/>
      <c r="GS67" s="69"/>
      <c r="GT67" s="69"/>
      <c r="GU67" s="69"/>
      <c r="GV67" s="69"/>
      <c r="GW67" s="69"/>
      <c r="GX67" s="69"/>
      <c r="GY67" s="69"/>
      <c r="GZ67" s="69"/>
      <c r="HA67" s="69"/>
      <c r="HB67" s="69"/>
      <c r="HC67" s="69"/>
      <c r="HD67" s="69"/>
      <c r="HE67" s="69"/>
      <c r="HF67" s="69"/>
      <c r="HG67" s="69"/>
      <c r="HH67" s="69"/>
      <c r="HI67" s="69"/>
      <c r="HJ67" s="69"/>
      <c r="HK67" s="69"/>
      <c r="HL67" s="69"/>
      <c r="HM67" s="69"/>
      <c r="HN67" s="69"/>
      <c r="HO67" s="69"/>
      <c r="HP67" s="69"/>
      <c r="HQ67" s="69"/>
      <c r="HR67" s="69"/>
      <c r="HS67" s="69"/>
      <c r="HT67" s="69"/>
      <c r="HU67" s="69"/>
      <c r="HV67" s="69"/>
      <c r="HW67" s="69"/>
      <c r="HX67" s="69"/>
      <c r="HY67" s="69"/>
      <c r="HZ67" s="69"/>
      <c r="IA67" s="69"/>
      <c r="IB67" s="69"/>
      <c r="IC67" s="69"/>
      <c r="ID67" s="69"/>
      <c r="IE67" s="69"/>
    </row>
    <row r="68" spans="1:239" s="70" customFormat="1" ht="25.35" customHeight="1" x14ac:dyDescent="0.2">
      <c r="A68" s="107" t="s">
        <v>55</v>
      </c>
      <c r="B68" s="97">
        <v>0</v>
      </c>
      <c r="C68" s="97">
        <v>0</v>
      </c>
      <c r="D68" s="98">
        <v>0</v>
      </c>
      <c r="E68" s="108">
        <v>0</v>
      </c>
      <c r="F68" s="210">
        <f t="shared" si="8"/>
        <v>0</v>
      </c>
      <c r="G68" s="211">
        <f t="shared" si="7"/>
        <v>0</v>
      </c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69"/>
      <c r="BM68" s="69"/>
      <c r="BN68" s="69"/>
      <c r="BO68" s="69"/>
      <c r="BP68" s="69"/>
      <c r="BQ68" s="69"/>
      <c r="BR68" s="69"/>
      <c r="BS68" s="69"/>
      <c r="BT68" s="69"/>
      <c r="BU68" s="69"/>
      <c r="BV68" s="69"/>
      <c r="BW68" s="69"/>
      <c r="BX68" s="69"/>
      <c r="BY68" s="69"/>
      <c r="BZ68" s="69"/>
      <c r="CA68" s="69"/>
      <c r="CB68" s="69"/>
      <c r="CC68" s="69"/>
      <c r="CD68" s="69"/>
      <c r="CE68" s="69"/>
      <c r="CF68" s="69"/>
      <c r="CG68" s="69"/>
      <c r="CH68" s="69"/>
      <c r="CI68" s="69"/>
      <c r="CJ68" s="69"/>
      <c r="CK68" s="69"/>
      <c r="CL68" s="69"/>
      <c r="CM68" s="69"/>
      <c r="CN68" s="69"/>
      <c r="CO68" s="69"/>
      <c r="CP68" s="69"/>
      <c r="CQ68" s="69"/>
      <c r="CR68" s="69"/>
      <c r="CS68" s="69"/>
      <c r="CT68" s="69"/>
      <c r="CU68" s="69"/>
      <c r="CV68" s="69"/>
      <c r="CW68" s="69"/>
      <c r="CX68" s="69"/>
      <c r="CY68" s="69"/>
      <c r="CZ68" s="69"/>
      <c r="DA68" s="69"/>
      <c r="DB68" s="69"/>
      <c r="DC68" s="69"/>
      <c r="DD68" s="69"/>
      <c r="DE68" s="69"/>
      <c r="DF68" s="69"/>
      <c r="DG68" s="69"/>
      <c r="DH68" s="69"/>
      <c r="DI68" s="69"/>
      <c r="DJ68" s="69"/>
      <c r="DK68" s="69"/>
      <c r="DL68" s="69"/>
      <c r="DM68" s="69"/>
      <c r="DN68" s="69"/>
      <c r="DO68" s="69"/>
      <c r="DP68" s="69"/>
      <c r="DQ68" s="69"/>
      <c r="DR68" s="69"/>
      <c r="DS68" s="69"/>
      <c r="DT68" s="69"/>
      <c r="DU68" s="69"/>
      <c r="DV68" s="69"/>
      <c r="DW68" s="69"/>
      <c r="DX68" s="69"/>
      <c r="DY68" s="69"/>
      <c r="DZ68" s="69"/>
      <c r="EA68" s="69"/>
      <c r="EB68" s="69"/>
      <c r="EC68" s="69"/>
      <c r="ED68" s="69"/>
      <c r="EE68" s="69"/>
      <c r="EF68" s="69"/>
      <c r="EG68" s="69"/>
      <c r="EH68" s="69"/>
      <c r="EI68" s="69"/>
      <c r="EJ68" s="69"/>
      <c r="EK68" s="69"/>
      <c r="EL68" s="69"/>
      <c r="EM68" s="69"/>
      <c r="EN68" s="69"/>
      <c r="EO68" s="69"/>
      <c r="EP68" s="69"/>
      <c r="EQ68" s="69"/>
      <c r="ER68" s="69"/>
      <c r="ES68" s="69"/>
      <c r="ET68" s="69"/>
      <c r="EU68" s="69"/>
      <c r="EV68" s="69"/>
      <c r="EW68" s="69"/>
      <c r="EX68" s="69"/>
      <c r="EY68" s="69"/>
      <c r="EZ68" s="69"/>
      <c r="FA68" s="69"/>
      <c r="FB68" s="69"/>
      <c r="FC68" s="69"/>
      <c r="FD68" s="69"/>
      <c r="FE68" s="69"/>
      <c r="FF68" s="69"/>
      <c r="FG68" s="69"/>
      <c r="FH68" s="69"/>
      <c r="FI68" s="69"/>
      <c r="FJ68" s="69"/>
      <c r="FK68" s="69"/>
      <c r="FL68" s="69"/>
      <c r="FM68" s="69"/>
      <c r="FN68" s="69"/>
      <c r="FO68" s="69"/>
      <c r="FP68" s="69"/>
      <c r="FQ68" s="69"/>
      <c r="FR68" s="69"/>
      <c r="FS68" s="69"/>
      <c r="FT68" s="69"/>
      <c r="FU68" s="69"/>
      <c r="FV68" s="69"/>
      <c r="FW68" s="69"/>
      <c r="FX68" s="69"/>
      <c r="FY68" s="69"/>
      <c r="FZ68" s="69"/>
      <c r="GA68" s="69"/>
      <c r="GB68" s="69"/>
      <c r="GC68" s="69"/>
      <c r="GD68" s="69"/>
      <c r="GE68" s="69"/>
      <c r="GF68" s="69"/>
      <c r="GG68" s="69"/>
      <c r="GH68" s="69"/>
      <c r="GI68" s="69"/>
      <c r="GJ68" s="69"/>
      <c r="GK68" s="69"/>
      <c r="GL68" s="69"/>
      <c r="GM68" s="69"/>
      <c r="GN68" s="69"/>
      <c r="GO68" s="69"/>
      <c r="GP68" s="69"/>
      <c r="GQ68" s="69"/>
      <c r="GR68" s="69"/>
      <c r="GS68" s="69"/>
      <c r="GT68" s="69"/>
      <c r="GU68" s="69"/>
      <c r="GV68" s="69"/>
      <c r="GW68" s="69"/>
      <c r="GX68" s="69"/>
      <c r="GY68" s="69"/>
      <c r="GZ68" s="69"/>
      <c r="HA68" s="69"/>
      <c r="HB68" s="69"/>
      <c r="HC68" s="69"/>
      <c r="HD68" s="69"/>
      <c r="HE68" s="69"/>
      <c r="HF68" s="69"/>
      <c r="HG68" s="69"/>
      <c r="HH68" s="69"/>
      <c r="HI68" s="69"/>
      <c r="HJ68" s="69"/>
      <c r="HK68" s="69"/>
      <c r="HL68" s="69"/>
      <c r="HM68" s="69"/>
      <c r="HN68" s="69"/>
      <c r="HO68" s="69"/>
      <c r="HP68" s="69"/>
      <c r="HQ68" s="69"/>
      <c r="HR68" s="69"/>
      <c r="HS68" s="69"/>
      <c r="HT68" s="69"/>
      <c r="HU68" s="69"/>
      <c r="HV68" s="69"/>
      <c r="HW68" s="69"/>
      <c r="HX68" s="69"/>
      <c r="HY68" s="69"/>
      <c r="HZ68" s="69"/>
      <c r="IA68" s="69"/>
      <c r="IB68" s="69"/>
      <c r="IC68" s="69"/>
      <c r="ID68" s="69"/>
      <c r="IE68" s="69"/>
    </row>
    <row r="69" spans="1:239" s="70" customFormat="1" ht="25.35" customHeight="1" x14ac:dyDescent="0.2">
      <c r="A69" s="107" t="s">
        <v>64</v>
      </c>
      <c r="B69" s="97">
        <v>0</v>
      </c>
      <c r="C69" s="97">
        <v>0</v>
      </c>
      <c r="D69" s="98">
        <v>0</v>
      </c>
      <c r="E69" s="108">
        <v>0</v>
      </c>
      <c r="F69" s="210">
        <f t="shared" si="8"/>
        <v>0</v>
      </c>
      <c r="G69" s="211">
        <f t="shared" si="7"/>
        <v>0</v>
      </c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  <c r="BR69" s="69"/>
      <c r="BS69" s="69"/>
      <c r="BT69" s="69"/>
      <c r="BU69" s="69"/>
      <c r="BV69" s="69"/>
      <c r="BW69" s="69"/>
      <c r="BX69" s="69"/>
      <c r="BY69" s="69"/>
      <c r="BZ69" s="69"/>
      <c r="CA69" s="69"/>
      <c r="CB69" s="69"/>
      <c r="CC69" s="69"/>
      <c r="CD69" s="69"/>
      <c r="CE69" s="69"/>
      <c r="CF69" s="69"/>
      <c r="CG69" s="69"/>
      <c r="CH69" s="69"/>
      <c r="CI69" s="69"/>
      <c r="CJ69" s="69"/>
      <c r="CK69" s="69"/>
      <c r="CL69" s="69"/>
      <c r="CM69" s="69"/>
      <c r="CN69" s="69"/>
      <c r="CO69" s="69"/>
      <c r="CP69" s="69"/>
      <c r="CQ69" s="69"/>
      <c r="CR69" s="69"/>
      <c r="CS69" s="69"/>
      <c r="CT69" s="69"/>
      <c r="CU69" s="69"/>
      <c r="CV69" s="69"/>
      <c r="CW69" s="69"/>
      <c r="CX69" s="69"/>
      <c r="CY69" s="69"/>
      <c r="CZ69" s="69"/>
      <c r="DA69" s="69"/>
      <c r="DB69" s="69"/>
      <c r="DC69" s="69"/>
      <c r="DD69" s="69"/>
      <c r="DE69" s="69"/>
      <c r="DF69" s="69"/>
      <c r="DG69" s="69"/>
      <c r="DH69" s="69"/>
      <c r="DI69" s="69"/>
      <c r="DJ69" s="69"/>
      <c r="DK69" s="69"/>
      <c r="DL69" s="69"/>
      <c r="DM69" s="69"/>
      <c r="DN69" s="69"/>
      <c r="DO69" s="69"/>
      <c r="DP69" s="69"/>
      <c r="DQ69" s="69"/>
      <c r="DR69" s="69"/>
      <c r="DS69" s="69"/>
      <c r="DT69" s="69"/>
      <c r="DU69" s="69"/>
      <c r="DV69" s="69"/>
      <c r="DW69" s="69"/>
      <c r="DX69" s="69"/>
      <c r="DY69" s="69"/>
      <c r="DZ69" s="69"/>
      <c r="EA69" s="69"/>
      <c r="EB69" s="69"/>
      <c r="EC69" s="69"/>
      <c r="ED69" s="69"/>
      <c r="EE69" s="69"/>
      <c r="EF69" s="69"/>
      <c r="EG69" s="69"/>
      <c r="EH69" s="69"/>
      <c r="EI69" s="69"/>
      <c r="EJ69" s="69"/>
      <c r="EK69" s="69"/>
      <c r="EL69" s="69"/>
      <c r="EM69" s="69"/>
      <c r="EN69" s="69"/>
      <c r="EO69" s="69"/>
      <c r="EP69" s="69"/>
      <c r="EQ69" s="69"/>
      <c r="ER69" s="69"/>
      <c r="ES69" s="69"/>
      <c r="ET69" s="69"/>
      <c r="EU69" s="69"/>
      <c r="EV69" s="69"/>
      <c r="EW69" s="69"/>
      <c r="EX69" s="69"/>
      <c r="EY69" s="69"/>
      <c r="EZ69" s="69"/>
      <c r="FA69" s="69"/>
      <c r="FB69" s="69"/>
      <c r="FC69" s="69"/>
      <c r="FD69" s="69"/>
      <c r="FE69" s="69"/>
      <c r="FF69" s="69"/>
      <c r="FG69" s="69"/>
      <c r="FH69" s="69"/>
      <c r="FI69" s="69"/>
      <c r="FJ69" s="69"/>
      <c r="FK69" s="69"/>
      <c r="FL69" s="69"/>
      <c r="FM69" s="69"/>
      <c r="FN69" s="69"/>
      <c r="FO69" s="69"/>
      <c r="FP69" s="69"/>
      <c r="FQ69" s="69"/>
      <c r="FR69" s="69"/>
      <c r="FS69" s="69"/>
      <c r="FT69" s="69"/>
      <c r="FU69" s="69"/>
      <c r="FV69" s="69"/>
      <c r="FW69" s="69"/>
      <c r="FX69" s="69"/>
      <c r="FY69" s="69"/>
      <c r="FZ69" s="69"/>
      <c r="GA69" s="69"/>
      <c r="GB69" s="69"/>
      <c r="GC69" s="69"/>
      <c r="GD69" s="69"/>
      <c r="GE69" s="69"/>
      <c r="GF69" s="69"/>
      <c r="GG69" s="69"/>
      <c r="GH69" s="69"/>
      <c r="GI69" s="69"/>
      <c r="GJ69" s="69"/>
      <c r="GK69" s="69"/>
      <c r="GL69" s="69"/>
      <c r="GM69" s="69"/>
      <c r="GN69" s="69"/>
      <c r="GO69" s="69"/>
      <c r="GP69" s="69"/>
      <c r="GQ69" s="69"/>
      <c r="GR69" s="69"/>
      <c r="GS69" s="69"/>
      <c r="GT69" s="69"/>
      <c r="GU69" s="69"/>
      <c r="GV69" s="69"/>
      <c r="GW69" s="69"/>
      <c r="GX69" s="69"/>
      <c r="GY69" s="69"/>
      <c r="GZ69" s="69"/>
      <c r="HA69" s="69"/>
      <c r="HB69" s="69"/>
      <c r="HC69" s="69"/>
      <c r="HD69" s="69"/>
      <c r="HE69" s="69"/>
      <c r="HF69" s="69"/>
      <c r="HG69" s="69"/>
      <c r="HH69" s="69"/>
      <c r="HI69" s="69"/>
      <c r="HJ69" s="69"/>
      <c r="HK69" s="69"/>
      <c r="HL69" s="69"/>
      <c r="HM69" s="69"/>
      <c r="HN69" s="69"/>
      <c r="HO69" s="69"/>
      <c r="HP69" s="69"/>
      <c r="HQ69" s="69"/>
      <c r="HR69" s="69"/>
      <c r="HS69" s="69"/>
      <c r="HT69" s="69"/>
      <c r="HU69" s="69"/>
      <c r="HV69" s="69"/>
      <c r="HW69" s="69"/>
      <c r="HX69" s="69"/>
      <c r="HY69" s="69"/>
      <c r="HZ69" s="69"/>
      <c r="IA69" s="69"/>
      <c r="IB69" s="69"/>
      <c r="IC69" s="69"/>
      <c r="ID69" s="69"/>
      <c r="IE69" s="69"/>
    </row>
    <row r="70" spans="1:239" s="70" customFormat="1" ht="25.35" customHeight="1" x14ac:dyDescent="0.2">
      <c r="A70" s="107" t="s">
        <v>20</v>
      </c>
      <c r="B70" s="97">
        <v>0</v>
      </c>
      <c r="C70" s="97">
        <v>0</v>
      </c>
      <c r="D70" s="98">
        <v>0</v>
      </c>
      <c r="E70" s="108">
        <v>0</v>
      </c>
      <c r="F70" s="210">
        <f t="shared" si="8"/>
        <v>0</v>
      </c>
      <c r="G70" s="211">
        <f t="shared" si="7"/>
        <v>0</v>
      </c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69"/>
      <c r="BP70" s="69"/>
      <c r="BQ70" s="69"/>
      <c r="BR70" s="69"/>
      <c r="BS70" s="69"/>
      <c r="BT70" s="69"/>
      <c r="BU70" s="69"/>
      <c r="BV70" s="69"/>
      <c r="BW70" s="69"/>
      <c r="BX70" s="69"/>
      <c r="BY70" s="69"/>
      <c r="BZ70" s="69"/>
      <c r="CA70" s="69"/>
      <c r="CB70" s="69"/>
      <c r="CC70" s="69"/>
      <c r="CD70" s="69"/>
      <c r="CE70" s="69"/>
      <c r="CF70" s="69"/>
      <c r="CG70" s="69"/>
      <c r="CH70" s="69"/>
      <c r="CI70" s="69"/>
      <c r="CJ70" s="69"/>
      <c r="CK70" s="69"/>
      <c r="CL70" s="69"/>
      <c r="CM70" s="69"/>
      <c r="CN70" s="69"/>
      <c r="CO70" s="69"/>
      <c r="CP70" s="69"/>
      <c r="CQ70" s="69"/>
      <c r="CR70" s="69"/>
      <c r="CS70" s="69"/>
      <c r="CT70" s="69"/>
      <c r="CU70" s="69"/>
      <c r="CV70" s="69"/>
      <c r="CW70" s="69"/>
      <c r="CX70" s="69"/>
      <c r="CY70" s="69"/>
      <c r="CZ70" s="69"/>
      <c r="DA70" s="69"/>
      <c r="DB70" s="69"/>
      <c r="DC70" s="69"/>
      <c r="DD70" s="69"/>
      <c r="DE70" s="69"/>
      <c r="DF70" s="69"/>
      <c r="DG70" s="69"/>
      <c r="DH70" s="69"/>
      <c r="DI70" s="69"/>
      <c r="DJ70" s="69"/>
      <c r="DK70" s="69"/>
      <c r="DL70" s="69"/>
      <c r="DM70" s="69"/>
      <c r="DN70" s="69"/>
      <c r="DO70" s="69"/>
      <c r="DP70" s="69"/>
      <c r="DQ70" s="69"/>
      <c r="DR70" s="69"/>
      <c r="DS70" s="69"/>
      <c r="DT70" s="69"/>
      <c r="DU70" s="69"/>
      <c r="DV70" s="69"/>
      <c r="DW70" s="69"/>
      <c r="DX70" s="69"/>
      <c r="DY70" s="69"/>
      <c r="DZ70" s="69"/>
      <c r="EA70" s="69"/>
      <c r="EB70" s="69"/>
      <c r="EC70" s="69"/>
      <c r="ED70" s="69"/>
      <c r="EE70" s="69"/>
      <c r="EF70" s="69"/>
      <c r="EG70" s="69"/>
      <c r="EH70" s="69"/>
      <c r="EI70" s="69"/>
      <c r="EJ70" s="69"/>
      <c r="EK70" s="69"/>
      <c r="EL70" s="69"/>
      <c r="EM70" s="69"/>
      <c r="EN70" s="69"/>
      <c r="EO70" s="69"/>
      <c r="EP70" s="69"/>
      <c r="EQ70" s="69"/>
      <c r="ER70" s="69"/>
      <c r="ES70" s="69"/>
      <c r="ET70" s="69"/>
      <c r="EU70" s="69"/>
      <c r="EV70" s="69"/>
      <c r="EW70" s="69"/>
      <c r="EX70" s="69"/>
      <c r="EY70" s="69"/>
      <c r="EZ70" s="69"/>
      <c r="FA70" s="69"/>
      <c r="FB70" s="69"/>
      <c r="FC70" s="69"/>
      <c r="FD70" s="69"/>
      <c r="FE70" s="69"/>
      <c r="FF70" s="69"/>
      <c r="FG70" s="69"/>
      <c r="FH70" s="69"/>
      <c r="FI70" s="69"/>
      <c r="FJ70" s="69"/>
      <c r="FK70" s="69"/>
      <c r="FL70" s="69"/>
      <c r="FM70" s="69"/>
      <c r="FN70" s="69"/>
      <c r="FO70" s="69"/>
      <c r="FP70" s="69"/>
      <c r="FQ70" s="69"/>
      <c r="FR70" s="69"/>
      <c r="FS70" s="69"/>
      <c r="FT70" s="69"/>
      <c r="FU70" s="69"/>
      <c r="FV70" s="69"/>
      <c r="FW70" s="69"/>
      <c r="FX70" s="69"/>
      <c r="FY70" s="69"/>
      <c r="FZ70" s="69"/>
      <c r="GA70" s="69"/>
      <c r="GB70" s="69"/>
      <c r="GC70" s="69"/>
      <c r="GD70" s="69"/>
      <c r="GE70" s="69"/>
      <c r="GF70" s="69"/>
      <c r="GG70" s="69"/>
      <c r="GH70" s="69"/>
      <c r="GI70" s="69"/>
      <c r="GJ70" s="69"/>
      <c r="GK70" s="69"/>
      <c r="GL70" s="69"/>
      <c r="GM70" s="69"/>
      <c r="GN70" s="69"/>
      <c r="GO70" s="69"/>
      <c r="GP70" s="69"/>
      <c r="GQ70" s="69"/>
      <c r="GR70" s="69"/>
      <c r="GS70" s="69"/>
      <c r="GT70" s="69"/>
      <c r="GU70" s="69"/>
      <c r="GV70" s="69"/>
      <c r="GW70" s="69"/>
      <c r="GX70" s="69"/>
      <c r="GY70" s="69"/>
      <c r="GZ70" s="69"/>
      <c r="HA70" s="69"/>
      <c r="HB70" s="69"/>
      <c r="HC70" s="69"/>
      <c r="HD70" s="69"/>
      <c r="HE70" s="69"/>
      <c r="HF70" s="69"/>
      <c r="HG70" s="69"/>
      <c r="HH70" s="69"/>
      <c r="HI70" s="69"/>
      <c r="HJ70" s="69"/>
      <c r="HK70" s="69"/>
      <c r="HL70" s="69"/>
      <c r="HM70" s="69"/>
      <c r="HN70" s="69"/>
      <c r="HO70" s="69"/>
      <c r="HP70" s="69"/>
      <c r="HQ70" s="69"/>
      <c r="HR70" s="69"/>
      <c r="HS70" s="69"/>
      <c r="HT70" s="69"/>
      <c r="HU70" s="69"/>
      <c r="HV70" s="69"/>
      <c r="HW70" s="69"/>
      <c r="HX70" s="69"/>
      <c r="HY70" s="69"/>
      <c r="HZ70" s="69"/>
      <c r="IA70" s="69"/>
      <c r="IB70" s="69"/>
      <c r="IC70" s="69"/>
      <c r="ID70" s="69"/>
      <c r="IE70" s="69"/>
    </row>
    <row r="71" spans="1:239" s="70" customFormat="1" ht="25.35" customHeight="1" x14ac:dyDescent="0.2">
      <c r="A71" s="107" t="s">
        <v>56</v>
      </c>
      <c r="B71" s="97">
        <v>0</v>
      </c>
      <c r="C71" s="97">
        <v>0</v>
      </c>
      <c r="D71" s="98">
        <v>0</v>
      </c>
      <c r="E71" s="108">
        <v>0</v>
      </c>
      <c r="F71" s="210">
        <f t="shared" si="8"/>
        <v>0</v>
      </c>
      <c r="G71" s="211">
        <f t="shared" si="7"/>
        <v>0</v>
      </c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  <c r="HJ71" s="69"/>
      <c r="HK71" s="69"/>
      <c r="HL71" s="69"/>
      <c r="HM71" s="69"/>
      <c r="HN71" s="69"/>
      <c r="HO71" s="69"/>
      <c r="HP71" s="69"/>
      <c r="HQ71" s="69"/>
      <c r="HR71" s="69"/>
      <c r="HS71" s="69"/>
      <c r="HT71" s="69"/>
      <c r="HU71" s="69"/>
      <c r="HV71" s="69"/>
      <c r="HW71" s="69"/>
      <c r="HX71" s="69"/>
      <c r="HY71" s="69"/>
      <c r="HZ71" s="69"/>
      <c r="IA71" s="69"/>
      <c r="IB71" s="69"/>
      <c r="IC71" s="69"/>
      <c r="ID71" s="69"/>
      <c r="IE71" s="69"/>
    </row>
    <row r="72" spans="1:239" s="70" customFormat="1" ht="25.35" customHeight="1" x14ac:dyDescent="0.2">
      <c r="A72" s="107" t="s">
        <v>21</v>
      </c>
      <c r="B72" s="97">
        <v>0</v>
      </c>
      <c r="C72" s="97">
        <v>0</v>
      </c>
      <c r="D72" s="98">
        <v>0</v>
      </c>
      <c r="E72" s="108">
        <v>0</v>
      </c>
      <c r="F72" s="210">
        <f t="shared" si="8"/>
        <v>0</v>
      </c>
      <c r="G72" s="211">
        <f t="shared" si="7"/>
        <v>0</v>
      </c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/>
      <c r="BL72" s="69"/>
      <c r="BM72" s="69"/>
      <c r="BN72" s="69"/>
      <c r="BO72" s="69"/>
      <c r="BP72" s="69"/>
      <c r="BQ72" s="69"/>
      <c r="BR72" s="69"/>
      <c r="BS72" s="69"/>
      <c r="BT72" s="69"/>
      <c r="BU72" s="69"/>
      <c r="BV72" s="69"/>
      <c r="BW72" s="69"/>
      <c r="BX72" s="69"/>
      <c r="BY72" s="69"/>
      <c r="BZ72" s="69"/>
      <c r="CA72" s="69"/>
      <c r="CB72" s="69"/>
      <c r="CC72" s="69"/>
      <c r="CD72" s="69"/>
      <c r="CE72" s="69"/>
      <c r="CF72" s="69"/>
      <c r="CG72" s="69"/>
      <c r="CH72" s="69"/>
      <c r="CI72" s="69"/>
      <c r="CJ72" s="69"/>
      <c r="CK72" s="69"/>
      <c r="CL72" s="69"/>
      <c r="CM72" s="69"/>
      <c r="CN72" s="69"/>
      <c r="CO72" s="69"/>
      <c r="CP72" s="69"/>
      <c r="CQ72" s="69"/>
      <c r="CR72" s="69"/>
      <c r="CS72" s="69"/>
      <c r="CT72" s="69"/>
      <c r="CU72" s="69"/>
      <c r="CV72" s="69"/>
      <c r="CW72" s="69"/>
      <c r="CX72" s="69"/>
      <c r="CY72" s="69"/>
      <c r="CZ72" s="69"/>
      <c r="DA72" s="69"/>
      <c r="DB72" s="69"/>
      <c r="DC72" s="69"/>
      <c r="DD72" s="69"/>
      <c r="DE72" s="69"/>
      <c r="DF72" s="69"/>
      <c r="DG72" s="69"/>
      <c r="DH72" s="69"/>
      <c r="DI72" s="69"/>
      <c r="DJ72" s="69"/>
      <c r="DK72" s="69"/>
      <c r="DL72" s="69"/>
      <c r="DM72" s="69"/>
      <c r="DN72" s="69"/>
      <c r="DO72" s="69"/>
      <c r="DP72" s="69"/>
      <c r="DQ72" s="69"/>
      <c r="DR72" s="69"/>
      <c r="DS72" s="69"/>
      <c r="DT72" s="69"/>
      <c r="DU72" s="69"/>
      <c r="DV72" s="69"/>
      <c r="DW72" s="69"/>
      <c r="DX72" s="69"/>
      <c r="DY72" s="69"/>
      <c r="DZ72" s="69"/>
      <c r="EA72" s="69"/>
      <c r="EB72" s="69"/>
      <c r="EC72" s="69"/>
      <c r="ED72" s="69"/>
      <c r="EE72" s="69"/>
      <c r="EF72" s="69"/>
      <c r="EG72" s="69"/>
      <c r="EH72" s="69"/>
      <c r="EI72" s="69"/>
      <c r="EJ72" s="69"/>
      <c r="EK72" s="69"/>
      <c r="EL72" s="69"/>
      <c r="EM72" s="69"/>
      <c r="EN72" s="69"/>
      <c r="EO72" s="69"/>
      <c r="EP72" s="69"/>
      <c r="EQ72" s="69"/>
      <c r="ER72" s="69"/>
      <c r="ES72" s="69"/>
      <c r="ET72" s="69"/>
      <c r="EU72" s="69"/>
      <c r="EV72" s="69"/>
      <c r="EW72" s="69"/>
      <c r="EX72" s="69"/>
      <c r="EY72" s="69"/>
      <c r="EZ72" s="69"/>
      <c r="FA72" s="69"/>
      <c r="FB72" s="69"/>
      <c r="FC72" s="69"/>
      <c r="FD72" s="69"/>
      <c r="FE72" s="69"/>
      <c r="FF72" s="69"/>
      <c r="FG72" s="69"/>
      <c r="FH72" s="69"/>
      <c r="FI72" s="69"/>
      <c r="FJ72" s="69"/>
      <c r="FK72" s="69"/>
      <c r="FL72" s="69"/>
      <c r="FM72" s="69"/>
      <c r="FN72" s="69"/>
      <c r="FO72" s="69"/>
      <c r="FP72" s="69"/>
      <c r="FQ72" s="69"/>
      <c r="FR72" s="69"/>
      <c r="FS72" s="69"/>
      <c r="FT72" s="69"/>
      <c r="FU72" s="69"/>
      <c r="FV72" s="69"/>
      <c r="FW72" s="69"/>
      <c r="FX72" s="69"/>
      <c r="FY72" s="69"/>
      <c r="FZ72" s="69"/>
      <c r="GA72" s="69"/>
      <c r="GB72" s="69"/>
      <c r="GC72" s="69"/>
      <c r="GD72" s="69"/>
      <c r="GE72" s="69"/>
      <c r="GF72" s="69"/>
      <c r="GG72" s="69"/>
      <c r="GH72" s="69"/>
      <c r="GI72" s="69"/>
      <c r="GJ72" s="69"/>
      <c r="GK72" s="69"/>
      <c r="GL72" s="69"/>
      <c r="GM72" s="69"/>
      <c r="GN72" s="69"/>
      <c r="GO72" s="69"/>
      <c r="GP72" s="69"/>
      <c r="GQ72" s="69"/>
      <c r="GR72" s="69"/>
      <c r="GS72" s="69"/>
      <c r="GT72" s="69"/>
      <c r="GU72" s="69"/>
      <c r="GV72" s="69"/>
      <c r="GW72" s="69"/>
      <c r="GX72" s="69"/>
      <c r="GY72" s="69"/>
      <c r="GZ72" s="69"/>
      <c r="HA72" s="69"/>
      <c r="HB72" s="69"/>
      <c r="HC72" s="69"/>
      <c r="HD72" s="69"/>
      <c r="HE72" s="69"/>
      <c r="HF72" s="69"/>
      <c r="HG72" s="69"/>
      <c r="HH72" s="69"/>
      <c r="HI72" s="69"/>
      <c r="HJ72" s="69"/>
      <c r="HK72" s="69"/>
      <c r="HL72" s="69"/>
      <c r="HM72" s="69"/>
      <c r="HN72" s="69"/>
      <c r="HO72" s="69"/>
      <c r="HP72" s="69"/>
      <c r="HQ72" s="69"/>
      <c r="HR72" s="69"/>
      <c r="HS72" s="69"/>
      <c r="HT72" s="69"/>
      <c r="HU72" s="69"/>
      <c r="HV72" s="69"/>
      <c r="HW72" s="69"/>
      <c r="HX72" s="69"/>
      <c r="HY72" s="69"/>
      <c r="HZ72" s="69"/>
      <c r="IA72" s="69"/>
      <c r="IB72" s="69"/>
      <c r="IC72" s="69"/>
      <c r="ID72" s="69"/>
      <c r="IE72" s="69"/>
    </row>
    <row r="73" spans="1:239" s="70" customFormat="1" ht="25.35" customHeight="1" x14ac:dyDescent="0.2">
      <c r="A73" s="107" t="s">
        <v>163</v>
      </c>
      <c r="B73" s="97">
        <v>0</v>
      </c>
      <c r="C73" s="97">
        <v>0</v>
      </c>
      <c r="D73" s="98">
        <v>0</v>
      </c>
      <c r="E73" s="108">
        <v>0</v>
      </c>
      <c r="F73" s="210">
        <f t="shared" si="8"/>
        <v>0</v>
      </c>
      <c r="G73" s="211">
        <f t="shared" si="7"/>
        <v>0</v>
      </c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69"/>
      <c r="BN73" s="69"/>
      <c r="BO73" s="69"/>
      <c r="BP73" s="69"/>
      <c r="BQ73" s="69"/>
      <c r="BR73" s="69"/>
      <c r="BS73" s="69"/>
      <c r="BT73" s="69"/>
      <c r="BU73" s="69"/>
      <c r="BV73" s="69"/>
      <c r="BW73" s="69"/>
      <c r="BX73" s="69"/>
      <c r="BY73" s="69"/>
      <c r="BZ73" s="69"/>
      <c r="CA73" s="69"/>
      <c r="CB73" s="69"/>
      <c r="CC73" s="69"/>
      <c r="CD73" s="69"/>
      <c r="CE73" s="69"/>
      <c r="CF73" s="69"/>
      <c r="CG73" s="69"/>
      <c r="CH73" s="69"/>
      <c r="CI73" s="69"/>
      <c r="CJ73" s="69"/>
      <c r="CK73" s="69"/>
      <c r="CL73" s="69"/>
      <c r="CM73" s="69"/>
      <c r="CN73" s="69"/>
      <c r="CO73" s="69"/>
      <c r="CP73" s="69"/>
      <c r="CQ73" s="69"/>
      <c r="CR73" s="69"/>
      <c r="CS73" s="69"/>
      <c r="CT73" s="69"/>
      <c r="CU73" s="69"/>
      <c r="CV73" s="69"/>
      <c r="CW73" s="69"/>
      <c r="CX73" s="69"/>
      <c r="CY73" s="69"/>
      <c r="CZ73" s="69"/>
      <c r="DA73" s="69"/>
      <c r="DB73" s="69"/>
      <c r="DC73" s="69"/>
      <c r="DD73" s="69"/>
      <c r="DE73" s="69"/>
      <c r="DF73" s="69"/>
      <c r="DG73" s="69"/>
      <c r="DH73" s="69"/>
      <c r="DI73" s="69"/>
      <c r="DJ73" s="69"/>
      <c r="DK73" s="69"/>
      <c r="DL73" s="69"/>
      <c r="DM73" s="69"/>
      <c r="DN73" s="69"/>
      <c r="DO73" s="69"/>
      <c r="DP73" s="69"/>
      <c r="DQ73" s="69"/>
      <c r="DR73" s="69"/>
      <c r="DS73" s="69"/>
      <c r="DT73" s="69"/>
      <c r="DU73" s="69"/>
      <c r="DV73" s="69"/>
      <c r="DW73" s="69"/>
      <c r="DX73" s="69"/>
      <c r="DY73" s="69"/>
      <c r="DZ73" s="69"/>
      <c r="EA73" s="69"/>
      <c r="EB73" s="69"/>
      <c r="EC73" s="69"/>
      <c r="ED73" s="69"/>
      <c r="EE73" s="69"/>
      <c r="EF73" s="69"/>
      <c r="EG73" s="69"/>
      <c r="EH73" s="69"/>
      <c r="EI73" s="69"/>
      <c r="EJ73" s="69"/>
      <c r="EK73" s="69"/>
      <c r="EL73" s="69"/>
      <c r="EM73" s="69"/>
      <c r="EN73" s="69"/>
      <c r="EO73" s="69"/>
      <c r="EP73" s="69"/>
      <c r="EQ73" s="69"/>
      <c r="ER73" s="69"/>
      <c r="ES73" s="69"/>
      <c r="ET73" s="69"/>
      <c r="EU73" s="69"/>
      <c r="EV73" s="69"/>
      <c r="EW73" s="69"/>
      <c r="EX73" s="69"/>
      <c r="EY73" s="69"/>
      <c r="EZ73" s="69"/>
      <c r="FA73" s="69"/>
      <c r="FB73" s="69"/>
      <c r="FC73" s="69"/>
      <c r="FD73" s="69"/>
      <c r="FE73" s="69"/>
      <c r="FF73" s="69"/>
      <c r="FG73" s="69"/>
      <c r="FH73" s="69"/>
      <c r="FI73" s="69"/>
      <c r="FJ73" s="69"/>
      <c r="FK73" s="69"/>
      <c r="FL73" s="69"/>
      <c r="FM73" s="69"/>
      <c r="FN73" s="69"/>
      <c r="FO73" s="69"/>
      <c r="FP73" s="69"/>
      <c r="FQ73" s="69"/>
      <c r="FR73" s="69"/>
      <c r="FS73" s="69"/>
      <c r="FT73" s="69"/>
      <c r="FU73" s="69"/>
      <c r="FV73" s="69"/>
      <c r="FW73" s="69"/>
      <c r="FX73" s="69"/>
      <c r="FY73" s="69"/>
      <c r="FZ73" s="69"/>
      <c r="GA73" s="69"/>
      <c r="GB73" s="69"/>
      <c r="GC73" s="69"/>
      <c r="GD73" s="69"/>
      <c r="GE73" s="69"/>
      <c r="GF73" s="69"/>
      <c r="GG73" s="69"/>
      <c r="GH73" s="69"/>
      <c r="GI73" s="69"/>
      <c r="GJ73" s="69"/>
      <c r="GK73" s="69"/>
      <c r="GL73" s="69"/>
      <c r="GM73" s="69"/>
      <c r="GN73" s="69"/>
      <c r="GO73" s="69"/>
      <c r="GP73" s="69"/>
      <c r="GQ73" s="69"/>
      <c r="GR73" s="69"/>
      <c r="GS73" s="69"/>
      <c r="GT73" s="69"/>
      <c r="GU73" s="69"/>
      <c r="GV73" s="69"/>
      <c r="GW73" s="69"/>
      <c r="GX73" s="69"/>
      <c r="GY73" s="69"/>
      <c r="GZ73" s="69"/>
      <c r="HA73" s="69"/>
      <c r="HB73" s="69"/>
      <c r="HC73" s="69"/>
      <c r="HD73" s="69"/>
      <c r="HE73" s="69"/>
      <c r="HF73" s="69"/>
      <c r="HG73" s="69"/>
      <c r="HH73" s="69"/>
      <c r="HI73" s="69"/>
      <c r="HJ73" s="69"/>
      <c r="HK73" s="69"/>
      <c r="HL73" s="69"/>
      <c r="HM73" s="69"/>
      <c r="HN73" s="69"/>
      <c r="HO73" s="69"/>
      <c r="HP73" s="69"/>
      <c r="HQ73" s="69"/>
      <c r="HR73" s="69"/>
      <c r="HS73" s="69"/>
      <c r="HT73" s="69"/>
      <c r="HU73" s="69"/>
      <c r="HV73" s="69"/>
      <c r="HW73" s="69"/>
      <c r="HX73" s="69"/>
      <c r="HY73" s="69"/>
      <c r="HZ73" s="69"/>
      <c r="IA73" s="69"/>
      <c r="IB73" s="69"/>
      <c r="IC73" s="69"/>
      <c r="ID73" s="69"/>
      <c r="IE73" s="69"/>
    </row>
    <row r="74" spans="1:239" s="70" customFormat="1" ht="25.35" customHeight="1" x14ac:dyDescent="0.2">
      <c r="A74" s="107" t="s">
        <v>57</v>
      </c>
      <c r="B74" s="97">
        <v>0</v>
      </c>
      <c r="C74" s="97">
        <v>0</v>
      </c>
      <c r="D74" s="98">
        <v>0</v>
      </c>
      <c r="E74" s="108">
        <v>0</v>
      </c>
      <c r="F74" s="210">
        <f t="shared" si="8"/>
        <v>0</v>
      </c>
      <c r="G74" s="211">
        <f t="shared" si="7"/>
        <v>0</v>
      </c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  <c r="BK74" s="69"/>
      <c r="BL74" s="69"/>
      <c r="BM74" s="69"/>
      <c r="BN74" s="69"/>
      <c r="BO74" s="69"/>
      <c r="BP74" s="69"/>
      <c r="BQ74" s="69"/>
      <c r="BR74" s="69"/>
      <c r="BS74" s="69"/>
      <c r="BT74" s="69"/>
      <c r="BU74" s="69"/>
      <c r="BV74" s="69"/>
      <c r="BW74" s="69"/>
      <c r="BX74" s="69"/>
      <c r="BY74" s="69"/>
      <c r="BZ74" s="69"/>
      <c r="CA74" s="69"/>
      <c r="CB74" s="69"/>
      <c r="CC74" s="69"/>
      <c r="CD74" s="69"/>
      <c r="CE74" s="69"/>
      <c r="CF74" s="69"/>
      <c r="CG74" s="69"/>
      <c r="CH74" s="69"/>
      <c r="CI74" s="69"/>
      <c r="CJ74" s="69"/>
      <c r="CK74" s="69"/>
      <c r="CL74" s="69"/>
      <c r="CM74" s="69"/>
      <c r="CN74" s="69"/>
      <c r="CO74" s="69"/>
      <c r="CP74" s="69"/>
      <c r="CQ74" s="69"/>
      <c r="CR74" s="69"/>
      <c r="CS74" s="69"/>
      <c r="CT74" s="69"/>
      <c r="CU74" s="69"/>
      <c r="CV74" s="69"/>
      <c r="CW74" s="69"/>
      <c r="CX74" s="69"/>
      <c r="CY74" s="69"/>
      <c r="CZ74" s="69"/>
      <c r="DA74" s="69"/>
      <c r="DB74" s="69"/>
      <c r="DC74" s="69"/>
      <c r="DD74" s="69"/>
      <c r="DE74" s="69"/>
      <c r="DF74" s="69"/>
      <c r="DG74" s="69"/>
      <c r="DH74" s="69"/>
      <c r="DI74" s="69"/>
      <c r="DJ74" s="69"/>
      <c r="DK74" s="69"/>
      <c r="DL74" s="69"/>
      <c r="DM74" s="69"/>
      <c r="DN74" s="69"/>
      <c r="DO74" s="69"/>
      <c r="DP74" s="69"/>
      <c r="DQ74" s="69"/>
      <c r="DR74" s="69"/>
      <c r="DS74" s="69"/>
      <c r="DT74" s="69"/>
      <c r="DU74" s="69"/>
      <c r="DV74" s="69"/>
      <c r="DW74" s="69"/>
      <c r="DX74" s="69"/>
      <c r="DY74" s="69"/>
      <c r="DZ74" s="69"/>
      <c r="EA74" s="69"/>
      <c r="EB74" s="69"/>
      <c r="EC74" s="69"/>
      <c r="ED74" s="69"/>
      <c r="EE74" s="69"/>
      <c r="EF74" s="69"/>
      <c r="EG74" s="69"/>
      <c r="EH74" s="69"/>
      <c r="EI74" s="69"/>
      <c r="EJ74" s="69"/>
      <c r="EK74" s="69"/>
      <c r="EL74" s="69"/>
      <c r="EM74" s="69"/>
      <c r="EN74" s="69"/>
      <c r="EO74" s="69"/>
      <c r="EP74" s="69"/>
      <c r="EQ74" s="69"/>
      <c r="ER74" s="69"/>
      <c r="ES74" s="69"/>
      <c r="ET74" s="69"/>
      <c r="EU74" s="69"/>
      <c r="EV74" s="69"/>
      <c r="EW74" s="69"/>
      <c r="EX74" s="69"/>
      <c r="EY74" s="69"/>
      <c r="EZ74" s="69"/>
      <c r="FA74" s="69"/>
      <c r="FB74" s="69"/>
      <c r="FC74" s="69"/>
      <c r="FD74" s="69"/>
      <c r="FE74" s="69"/>
      <c r="FF74" s="69"/>
      <c r="FG74" s="69"/>
      <c r="FH74" s="69"/>
      <c r="FI74" s="69"/>
      <c r="FJ74" s="69"/>
      <c r="FK74" s="69"/>
      <c r="FL74" s="69"/>
      <c r="FM74" s="69"/>
      <c r="FN74" s="69"/>
      <c r="FO74" s="69"/>
      <c r="FP74" s="69"/>
      <c r="FQ74" s="69"/>
      <c r="FR74" s="69"/>
      <c r="FS74" s="69"/>
      <c r="FT74" s="69"/>
      <c r="FU74" s="69"/>
      <c r="FV74" s="69"/>
      <c r="FW74" s="69"/>
      <c r="FX74" s="69"/>
      <c r="FY74" s="69"/>
      <c r="FZ74" s="69"/>
      <c r="GA74" s="69"/>
      <c r="GB74" s="69"/>
      <c r="GC74" s="69"/>
      <c r="GD74" s="69"/>
      <c r="GE74" s="69"/>
      <c r="GF74" s="69"/>
      <c r="GG74" s="69"/>
      <c r="GH74" s="69"/>
      <c r="GI74" s="69"/>
      <c r="GJ74" s="69"/>
      <c r="GK74" s="69"/>
      <c r="GL74" s="69"/>
      <c r="GM74" s="69"/>
      <c r="GN74" s="69"/>
      <c r="GO74" s="69"/>
      <c r="GP74" s="69"/>
      <c r="GQ74" s="69"/>
      <c r="GR74" s="69"/>
      <c r="GS74" s="69"/>
      <c r="GT74" s="69"/>
      <c r="GU74" s="69"/>
      <c r="GV74" s="69"/>
      <c r="GW74" s="69"/>
      <c r="GX74" s="69"/>
      <c r="GY74" s="69"/>
      <c r="GZ74" s="69"/>
      <c r="HA74" s="69"/>
      <c r="HB74" s="69"/>
      <c r="HC74" s="69"/>
      <c r="HD74" s="69"/>
      <c r="HE74" s="69"/>
      <c r="HF74" s="69"/>
      <c r="HG74" s="69"/>
      <c r="HH74" s="69"/>
      <c r="HI74" s="69"/>
      <c r="HJ74" s="69"/>
      <c r="HK74" s="69"/>
      <c r="HL74" s="69"/>
      <c r="HM74" s="69"/>
      <c r="HN74" s="69"/>
      <c r="HO74" s="69"/>
      <c r="HP74" s="69"/>
      <c r="HQ74" s="69"/>
      <c r="HR74" s="69"/>
      <c r="HS74" s="69"/>
      <c r="HT74" s="69"/>
      <c r="HU74" s="69"/>
      <c r="HV74" s="69"/>
      <c r="HW74" s="69"/>
      <c r="HX74" s="69"/>
      <c r="HY74" s="69"/>
      <c r="HZ74" s="69"/>
      <c r="IA74" s="69"/>
      <c r="IB74" s="69"/>
      <c r="IC74" s="69"/>
      <c r="ID74" s="69"/>
      <c r="IE74" s="69"/>
    </row>
    <row r="75" spans="1:239" s="70" customFormat="1" ht="25.35" customHeight="1" x14ac:dyDescent="0.2">
      <c r="A75" s="107" t="s">
        <v>58</v>
      </c>
      <c r="B75" s="97">
        <v>0</v>
      </c>
      <c r="C75" s="97">
        <v>0</v>
      </c>
      <c r="D75" s="98">
        <v>0</v>
      </c>
      <c r="E75" s="108">
        <v>0</v>
      </c>
      <c r="F75" s="210">
        <f t="shared" si="8"/>
        <v>0</v>
      </c>
      <c r="G75" s="211">
        <f t="shared" si="7"/>
        <v>0</v>
      </c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  <c r="AZ75" s="69"/>
      <c r="BA75" s="69"/>
      <c r="BB75" s="69"/>
      <c r="BC75" s="69"/>
      <c r="BD75" s="69"/>
      <c r="BE75" s="69"/>
      <c r="BF75" s="69"/>
      <c r="BG75" s="69"/>
      <c r="BH75" s="69"/>
      <c r="BI75" s="69"/>
      <c r="BJ75" s="69"/>
      <c r="BK75" s="69"/>
      <c r="BL75" s="69"/>
      <c r="BM75" s="69"/>
      <c r="BN75" s="69"/>
      <c r="BO75" s="69"/>
      <c r="BP75" s="69"/>
      <c r="BQ75" s="69"/>
      <c r="BR75" s="69"/>
      <c r="BS75" s="69"/>
      <c r="BT75" s="69"/>
      <c r="BU75" s="69"/>
      <c r="BV75" s="69"/>
      <c r="BW75" s="69"/>
      <c r="BX75" s="69"/>
      <c r="BY75" s="69"/>
      <c r="BZ75" s="69"/>
      <c r="CA75" s="69"/>
      <c r="CB75" s="69"/>
      <c r="CC75" s="69"/>
      <c r="CD75" s="69"/>
      <c r="CE75" s="69"/>
      <c r="CF75" s="69"/>
      <c r="CG75" s="69"/>
      <c r="CH75" s="69"/>
      <c r="CI75" s="69"/>
      <c r="CJ75" s="69"/>
      <c r="CK75" s="69"/>
      <c r="CL75" s="69"/>
      <c r="CM75" s="69"/>
      <c r="CN75" s="69"/>
      <c r="CO75" s="69"/>
      <c r="CP75" s="69"/>
      <c r="CQ75" s="69"/>
      <c r="CR75" s="69"/>
      <c r="CS75" s="69"/>
      <c r="CT75" s="69"/>
      <c r="CU75" s="69"/>
      <c r="CV75" s="69"/>
      <c r="CW75" s="69"/>
      <c r="CX75" s="69"/>
      <c r="CY75" s="69"/>
      <c r="CZ75" s="69"/>
      <c r="DA75" s="69"/>
      <c r="DB75" s="69"/>
      <c r="DC75" s="69"/>
      <c r="DD75" s="69"/>
      <c r="DE75" s="69"/>
      <c r="DF75" s="69"/>
      <c r="DG75" s="69"/>
      <c r="DH75" s="69"/>
      <c r="DI75" s="69"/>
      <c r="DJ75" s="69"/>
      <c r="DK75" s="69"/>
      <c r="DL75" s="69"/>
      <c r="DM75" s="69"/>
      <c r="DN75" s="69"/>
      <c r="DO75" s="69"/>
      <c r="DP75" s="69"/>
      <c r="DQ75" s="69"/>
      <c r="DR75" s="69"/>
      <c r="DS75" s="69"/>
      <c r="DT75" s="69"/>
      <c r="DU75" s="69"/>
      <c r="DV75" s="69"/>
      <c r="DW75" s="69"/>
      <c r="DX75" s="69"/>
      <c r="DY75" s="69"/>
      <c r="DZ75" s="69"/>
      <c r="EA75" s="69"/>
      <c r="EB75" s="69"/>
      <c r="EC75" s="69"/>
      <c r="ED75" s="69"/>
      <c r="EE75" s="69"/>
      <c r="EF75" s="69"/>
      <c r="EG75" s="69"/>
      <c r="EH75" s="69"/>
      <c r="EI75" s="69"/>
      <c r="EJ75" s="69"/>
      <c r="EK75" s="69"/>
      <c r="EL75" s="69"/>
      <c r="EM75" s="69"/>
      <c r="EN75" s="69"/>
      <c r="EO75" s="69"/>
      <c r="EP75" s="69"/>
      <c r="EQ75" s="69"/>
      <c r="ER75" s="69"/>
      <c r="ES75" s="69"/>
      <c r="ET75" s="69"/>
      <c r="EU75" s="69"/>
      <c r="EV75" s="69"/>
      <c r="EW75" s="69"/>
      <c r="EX75" s="69"/>
      <c r="EY75" s="69"/>
      <c r="EZ75" s="69"/>
      <c r="FA75" s="69"/>
      <c r="FB75" s="69"/>
      <c r="FC75" s="69"/>
      <c r="FD75" s="69"/>
      <c r="FE75" s="69"/>
      <c r="FF75" s="69"/>
      <c r="FG75" s="69"/>
      <c r="FH75" s="69"/>
      <c r="FI75" s="69"/>
      <c r="FJ75" s="69"/>
      <c r="FK75" s="69"/>
      <c r="FL75" s="69"/>
      <c r="FM75" s="69"/>
      <c r="FN75" s="69"/>
      <c r="FO75" s="69"/>
      <c r="FP75" s="69"/>
      <c r="FQ75" s="69"/>
      <c r="FR75" s="69"/>
      <c r="FS75" s="69"/>
      <c r="FT75" s="69"/>
      <c r="FU75" s="69"/>
      <c r="FV75" s="69"/>
      <c r="FW75" s="69"/>
      <c r="FX75" s="69"/>
      <c r="FY75" s="69"/>
      <c r="FZ75" s="69"/>
      <c r="GA75" s="69"/>
      <c r="GB75" s="69"/>
      <c r="GC75" s="69"/>
      <c r="GD75" s="69"/>
      <c r="GE75" s="69"/>
      <c r="GF75" s="69"/>
      <c r="GG75" s="69"/>
      <c r="GH75" s="69"/>
      <c r="GI75" s="69"/>
      <c r="GJ75" s="69"/>
      <c r="GK75" s="69"/>
      <c r="GL75" s="69"/>
      <c r="GM75" s="69"/>
      <c r="GN75" s="69"/>
      <c r="GO75" s="69"/>
      <c r="GP75" s="69"/>
      <c r="GQ75" s="69"/>
      <c r="GR75" s="69"/>
      <c r="GS75" s="69"/>
      <c r="GT75" s="69"/>
      <c r="GU75" s="69"/>
      <c r="GV75" s="69"/>
      <c r="GW75" s="69"/>
      <c r="GX75" s="69"/>
      <c r="GY75" s="69"/>
      <c r="GZ75" s="69"/>
      <c r="HA75" s="69"/>
      <c r="HB75" s="69"/>
      <c r="HC75" s="69"/>
      <c r="HD75" s="69"/>
      <c r="HE75" s="69"/>
      <c r="HF75" s="69"/>
      <c r="HG75" s="69"/>
      <c r="HH75" s="69"/>
      <c r="HI75" s="69"/>
      <c r="HJ75" s="69"/>
      <c r="HK75" s="69"/>
      <c r="HL75" s="69"/>
      <c r="HM75" s="69"/>
      <c r="HN75" s="69"/>
      <c r="HO75" s="69"/>
      <c r="HP75" s="69"/>
      <c r="HQ75" s="69"/>
      <c r="HR75" s="69"/>
      <c r="HS75" s="69"/>
      <c r="HT75" s="69"/>
      <c r="HU75" s="69"/>
      <c r="HV75" s="69"/>
      <c r="HW75" s="69"/>
      <c r="HX75" s="69"/>
      <c r="HY75" s="69"/>
      <c r="HZ75" s="69"/>
      <c r="IA75" s="69"/>
      <c r="IB75" s="69"/>
      <c r="IC75" s="69"/>
      <c r="ID75" s="69"/>
      <c r="IE75" s="69"/>
    </row>
    <row r="76" spans="1:239" s="70" customFormat="1" ht="25.35" customHeight="1" x14ac:dyDescent="0.2">
      <c r="A76" s="107" t="s">
        <v>59</v>
      </c>
      <c r="B76" s="97">
        <v>0</v>
      </c>
      <c r="C76" s="97">
        <v>0</v>
      </c>
      <c r="D76" s="98">
        <v>0</v>
      </c>
      <c r="E76" s="108">
        <v>0</v>
      </c>
      <c r="F76" s="210">
        <f t="shared" si="8"/>
        <v>0</v>
      </c>
      <c r="G76" s="211">
        <f t="shared" si="7"/>
        <v>0</v>
      </c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69"/>
      <c r="BD76" s="69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69"/>
      <c r="CA76" s="69"/>
      <c r="CB76" s="69"/>
      <c r="CC76" s="69"/>
      <c r="CD76" s="69"/>
      <c r="CE76" s="69"/>
      <c r="CF76" s="69"/>
      <c r="CG76" s="69"/>
      <c r="CH76" s="69"/>
      <c r="CI76" s="69"/>
      <c r="CJ76" s="69"/>
      <c r="CK76" s="69"/>
      <c r="CL76" s="69"/>
      <c r="CM76" s="69"/>
      <c r="CN76" s="69"/>
      <c r="CO76" s="69"/>
      <c r="CP76" s="69"/>
      <c r="CQ76" s="69"/>
      <c r="CR76" s="69"/>
      <c r="CS76" s="69"/>
      <c r="CT76" s="69"/>
      <c r="CU76" s="69"/>
      <c r="CV76" s="69"/>
      <c r="CW76" s="69"/>
      <c r="CX76" s="69"/>
      <c r="CY76" s="69"/>
      <c r="CZ76" s="69"/>
      <c r="DA76" s="69"/>
      <c r="DB76" s="69"/>
      <c r="DC76" s="69"/>
      <c r="DD76" s="69"/>
      <c r="DE76" s="69"/>
      <c r="DF76" s="69"/>
      <c r="DG76" s="69"/>
      <c r="DH76" s="69"/>
      <c r="DI76" s="69"/>
      <c r="DJ76" s="69"/>
      <c r="DK76" s="69"/>
      <c r="DL76" s="69"/>
      <c r="DM76" s="69"/>
      <c r="DN76" s="69"/>
      <c r="DO76" s="69"/>
      <c r="DP76" s="69"/>
      <c r="DQ76" s="69"/>
      <c r="DR76" s="69"/>
      <c r="DS76" s="69"/>
      <c r="DT76" s="69"/>
      <c r="DU76" s="69"/>
      <c r="DV76" s="69"/>
      <c r="DW76" s="69"/>
      <c r="DX76" s="69"/>
      <c r="DY76" s="69"/>
      <c r="DZ76" s="69"/>
      <c r="EA76" s="69"/>
      <c r="EB76" s="69"/>
      <c r="EC76" s="69"/>
      <c r="ED76" s="69"/>
      <c r="EE76" s="69"/>
      <c r="EF76" s="69"/>
      <c r="EG76" s="69"/>
      <c r="EH76" s="69"/>
      <c r="EI76" s="69"/>
      <c r="EJ76" s="69"/>
      <c r="EK76" s="69"/>
      <c r="EL76" s="69"/>
      <c r="EM76" s="69"/>
      <c r="EN76" s="69"/>
      <c r="EO76" s="69"/>
      <c r="EP76" s="69"/>
      <c r="EQ76" s="69"/>
      <c r="ER76" s="69"/>
      <c r="ES76" s="69"/>
      <c r="ET76" s="69"/>
      <c r="EU76" s="69"/>
      <c r="EV76" s="69"/>
      <c r="EW76" s="69"/>
      <c r="EX76" s="69"/>
      <c r="EY76" s="69"/>
      <c r="EZ76" s="69"/>
      <c r="FA76" s="69"/>
      <c r="FB76" s="69"/>
      <c r="FC76" s="69"/>
      <c r="FD76" s="69"/>
      <c r="FE76" s="69"/>
      <c r="FF76" s="69"/>
      <c r="FG76" s="69"/>
      <c r="FH76" s="69"/>
      <c r="FI76" s="69"/>
      <c r="FJ76" s="69"/>
      <c r="FK76" s="69"/>
      <c r="FL76" s="69"/>
      <c r="FM76" s="69"/>
      <c r="FN76" s="69"/>
      <c r="FO76" s="69"/>
      <c r="FP76" s="69"/>
      <c r="FQ76" s="69"/>
      <c r="FR76" s="69"/>
      <c r="FS76" s="69"/>
      <c r="FT76" s="69"/>
      <c r="FU76" s="69"/>
      <c r="FV76" s="69"/>
      <c r="FW76" s="69"/>
      <c r="FX76" s="69"/>
      <c r="FY76" s="69"/>
      <c r="FZ76" s="69"/>
      <c r="GA76" s="69"/>
      <c r="GB76" s="69"/>
      <c r="GC76" s="69"/>
      <c r="GD76" s="69"/>
      <c r="GE76" s="69"/>
      <c r="GF76" s="69"/>
      <c r="GG76" s="69"/>
      <c r="GH76" s="69"/>
      <c r="GI76" s="69"/>
      <c r="GJ76" s="69"/>
      <c r="GK76" s="69"/>
      <c r="GL76" s="69"/>
      <c r="GM76" s="69"/>
      <c r="GN76" s="69"/>
      <c r="GO76" s="69"/>
      <c r="GP76" s="69"/>
      <c r="GQ76" s="69"/>
      <c r="GR76" s="69"/>
      <c r="GS76" s="69"/>
      <c r="GT76" s="69"/>
      <c r="GU76" s="69"/>
      <c r="GV76" s="69"/>
      <c r="GW76" s="69"/>
      <c r="GX76" s="69"/>
      <c r="GY76" s="69"/>
      <c r="GZ76" s="69"/>
      <c r="HA76" s="69"/>
      <c r="HB76" s="69"/>
      <c r="HC76" s="69"/>
      <c r="HD76" s="69"/>
      <c r="HE76" s="69"/>
      <c r="HF76" s="69"/>
      <c r="HG76" s="69"/>
      <c r="HH76" s="69"/>
      <c r="HI76" s="69"/>
      <c r="HJ76" s="69"/>
      <c r="HK76" s="69"/>
      <c r="HL76" s="69"/>
      <c r="HM76" s="69"/>
      <c r="HN76" s="69"/>
      <c r="HO76" s="69"/>
      <c r="HP76" s="69"/>
      <c r="HQ76" s="69"/>
      <c r="HR76" s="69"/>
      <c r="HS76" s="69"/>
      <c r="HT76" s="69"/>
      <c r="HU76" s="69"/>
      <c r="HV76" s="69"/>
      <c r="HW76" s="69"/>
      <c r="HX76" s="69"/>
      <c r="HY76" s="69"/>
      <c r="HZ76" s="69"/>
      <c r="IA76" s="69"/>
      <c r="IB76" s="69"/>
      <c r="IC76" s="69"/>
      <c r="ID76" s="69"/>
      <c r="IE76" s="69"/>
    </row>
    <row r="77" spans="1:239" s="70" customFormat="1" ht="25.35" customHeight="1" x14ac:dyDescent="0.2">
      <c r="A77" s="107" t="s">
        <v>60</v>
      </c>
      <c r="B77" s="97">
        <v>0</v>
      </c>
      <c r="C77" s="97">
        <v>0</v>
      </c>
      <c r="D77" s="98">
        <v>0</v>
      </c>
      <c r="E77" s="108">
        <v>0</v>
      </c>
      <c r="F77" s="210">
        <f t="shared" si="8"/>
        <v>0</v>
      </c>
      <c r="G77" s="211">
        <f t="shared" si="7"/>
        <v>0</v>
      </c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69"/>
      <c r="CA77" s="69"/>
      <c r="CB77" s="69"/>
      <c r="CC77" s="69"/>
      <c r="CD77" s="69"/>
      <c r="CE77" s="69"/>
      <c r="CF77" s="69"/>
      <c r="CG77" s="69"/>
      <c r="CH77" s="69"/>
      <c r="CI77" s="69"/>
      <c r="CJ77" s="69"/>
      <c r="CK77" s="69"/>
      <c r="CL77" s="69"/>
      <c r="CM77" s="69"/>
      <c r="CN77" s="69"/>
      <c r="CO77" s="69"/>
      <c r="CP77" s="69"/>
      <c r="CQ77" s="69"/>
      <c r="CR77" s="69"/>
      <c r="CS77" s="69"/>
      <c r="CT77" s="69"/>
      <c r="CU77" s="69"/>
      <c r="CV77" s="69"/>
      <c r="CW77" s="69"/>
      <c r="CX77" s="69"/>
      <c r="CY77" s="69"/>
      <c r="CZ77" s="69"/>
      <c r="DA77" s="69"/>
      <c r="DB77" s="69"/>
      <c r="DC77" s="69"/>
      <c r="DD77" s="69"/>
      <c r="DE77" s="69"/>
      <c r="DF77" s="69"/>
      <c r="DG77" s="69"/>
      <c r="DH77" s="69"/>
      <c r="DI77" s="69"/>
      <c r="DJ77" s="69"/>
      <c r="DK77" s="69"/>
      <c r="DL77" s="69"/>
      <c r="DM77" s="69"/>
      <c r="DN77" s="69"/>
      <c r="DO77" s="69"/>
      <c r="DP77" s="69"/>
      <c r="DQ77" s="69"/>
      <c r="DR77" s="69"/>
      <c r="DS77" s="69"/>
      <c r="DT77" s="69"/>
      <c r="DU77" s="69"/>
      <c r="DV77" s="69"/>
      <c r="DW77" s="69"/>
      <c r="DX77" s="69"/>
      <c r="DY77" s="69"/>
      <c r="DZ77" s="69"/>
      <c r="EA77" s="69"/>
      <c r="EB77" s="69"/>
      <c r="EC77" s="69"/>
      <c r="ED77" s="69"/>
      <c r="EE77" s="69"/>
      <c r="EF77" s="69"/>
      <c r="EG77" s="69"/>
      <c r="EH77" s="69"/>
      <c r="EI77" s="69"/>
      <c r="EJ77" s="69"/>
      <c r="EK77" s="69"/>
      <c r="EL77" s="69"/>
      <c r="EM77" s="69"/>
      <c r="EN77" s="69"/>
      <c r="EO77" s="69"/>
      <c r="EP77" s="69"/>
      <c r="EQ77" s="69"/>
      <c r="ER77" s="69"/>
      <c r="ES77" s="69"/>
      <c r="ET77" s="69"/>
      <c r="EU77" s="69"/>
      <c r="EV77" s="69"/>
      <c r="EW77" s="69"/>
      <c r="EX77" s="69"/>
      <c r="EY77" s="69"/>
      <c r="EZ77" s="69"/>
      <c r="FA77" s="69"/>
      <c r="FB77" s="69"/>
      <c r="FC77" s="69"/>
      <c r="FD77" s="69"/>
      <c r="FE77" s="69"/>
      <c r="FF77" s="69"/>
      <c r="FG77" s="69"/>
      <c r="FH77" s="69"/>
      <c r="FI77" s="69"/>
      <c r="FJ77" s="69"/>
      <c r="FK77" s="69"/>
      <c r="FL77" s="69"/>
      <c r="FM77" s="69"/>
      <c r="FN77" s="69"/>
      <c r="FO77" s="69"/>
      <c r="FP77" s="69"/>
      <c r="FQ77" s="69"/>
      <c r="FR77" s="69"/>
      <c r="FS77" s="69"/>
      <c r="FT77" s="69"/>
      <c r="FU77" s="69"/>
      <c r="FV77" s="69"/>
      <c r="FW77" s="69"/>
      <c r="FX77" s="69"/>
      <c r="FY77" s="69"/>
      <c r="FZ77" s="69"/>
      <c r="GA77" s="69"/>
      <c r="GB77" s="69"/>
      <c r="GC77" s="69"/>
      <c r="GD77" s="69"/>
      <c r="GE77" s="69"/>
      <c r="GF77" s="69"/>
      <c r="GG77" s="69"/>
      <c r="GH77" s="69"/>
      <c r="GI77" s="69"/>
      <c r="GJ77" s="69"/>
      <c r="GK77" s="69"/>
      <c r="GL77" s="69"/>
      <c r="GM77" s="69"/>
      <c r="GN77" s="69"/>
      <c r="GO77" s="69"/>
      <c r="GP77" s="69"/>
      <c r="GQ77" s="69"/>
      <c r="GR77" s="69"/>
      <c r="GS77" s="69"/>
      <c r="GT77" s="69"/>
      <c r="GU77" s="69"/>
      <c r="GV77" s="69"/>
      <c r="GW77" s="69"/>
      <c r="GX77" s="69"/>
      <c r="GY77" s="69"/>
      <c r="GZ77" s="69"/>
      <c r="HA77" s="69"/>
      <c r="HB77" s="69"/>
      <c r="HC77" s="69"/>
      <c r="HD77" s="69"/>
      <c r="HE77" s="69"/>
      <c r="HF77" s="69"/>
      <c r="HG77" s="69"/>
      <c r="HH77" s="69"/>
      <c r="HI77" s="69"/>
      <c r="HJ77" s="69"/>
      <c r="HK77" s="69"/>
      <c r="HL77" s="69"/>
      <c r="HM77" s="69"/>
      <c r="HN77" s="69"/>
      <c r="HO77" s="69"/>
      <c r="HP77" s="69"/>
      <c r="HQ77" s="69"/>
      <c r="HR77" s="69"/>
      <c r="HS77" s="69"/>
      <c r="HT77" s="69"/>
      <c r="HU77" s="69"/>
      <c r="HV77" s="69"/>
      <c r="HW77" s="69"/>
      <c r="HX77" s="69"/>
      <c r="HY77" s="69"/>
      <c r="HZ77" s="69"/>
      <c r="IA77" s="69"/>
      <c r="IB77" s="69"/>
      <c r="IC77" s="69"/>
      <c r="ID77" s="69"/>
      <c r="IE77" s="69"/>
    </row>
    <row r="78" spans="1:239" s="70" customFormat="1" ht="25.35" customHeight="1" x14ac:dyDescent="0.2">
      <c r="A78" s="107" t="s">
        <v>61</v>
      </c>
      <c r="B78" s="97">
        <v>0</v>
      </c>
      <c r="C78" s="97">
        <v>0</v>
      </c>
      <c r="D78" s="98">
        <v>0</v>
      </c>
      <c r="E78" s="108">
        <v>0</v>
      </c>
      <c r="F78" s="210">
        <f t="shared" si="8"/>
        <v>0</v>
      </c>
      <c r="G78" s="211">
        <f t="shared" si="7"/>
        <v>0</v>
      </c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69"/>
      <c r="CA78" s="69"/>
      <c r="CB78" s="69"/>
      <c r="CC78" s="69"/>
      <c r="CD78" s="69"/>
      <c r="CE78" s="69"/>
      <c r="CF78" s="69"/>
      <c r="CG78" s="69"/>
      <c r="CH78" s="69"/>
      <c r="CI78" s="69"/>
      <c r="CJ78" s="69"/>
      <c r="CK78" s="69"/>
      <c r="CL78" s="69"/>
      <c r="CM78" s="69"/>
      <c r="CN78" s="69"/>
      <c r="CO78" s="69"/>
      <c r="CP78" s="69"/>
      <c r="CQ78" s="69"/>
      <c r="CR78" s="69"/>
      <c r="CS78" s="69"/>
      <c r="CT78" s="69"/>
      <c r="CU78" s="69"/>
      <c r="CV78" s="69"/>
      <c r="CW78" s="69"/>
      <c r="CX78" s="69"/>
      <c r="CY78" s="69"/>
      <c r="CZ78" s="69"/>
      <c r="DA78" s="69"/>
      <c r="DB78" s="69"/>
      <c r="DC78" s="69"/>
      <c r="DD78" s="69"/>
      <c r="DE78" s="69"/>
      <c r="DF78" s="69"/>
      <c r="DG78" s="69"/>
      <c r="DH78" s="69"/>
      <c r="DI78" s="69"/>
      <c r="DJ78" s="69"/>
      <c r="DK78" s="69"/>
      <c r="DL78" s="69"/>
      <c r="DM78" s="69"/>
      <c r="DN78" s="69"/>
      <c r="DO78" s="69"/>
      <c r="DP78" s="69"/>
      <c r="DQ78" s="69"/>
      <c r="DR78" s="69"/>
      <c r="DS78" s="69"/>
      <c r="DT78" s="69"/>
      <c r="DU78" s="69"/>
      <c r="DV78" s="69"/>
      <c r="DW78" s="69"/>
      <c r="DX78" s="69"/>
      <c r="DY78" s="69"/>
      <c r="DZ78" s="69"/>
      <c r="EA78" s="69"/>
      <c r="EB78" s="69"/>
      <c r="EC78" s="69"/>
      <c r="ED78" s="69"/>
      <c r="EE78" s="69"/>
      <c r="EF78" s="69"/>
      <c r="EG78" s="69"/>
      <c r="EH78" s="69"/>
      <c r="EI78" s="69"/>
      <c r="EJ78" s="69"/>
      <c r="EK78" s="69"/>
      <c r="EL78" s="69"/>
      <c r="EM78" s="69"/>
      <c r="EN78" s="69"/>
      <c r="EO78" s="69"/>
      <c r="EP78" s="69"/>
      <c r="EQ78" s="69"/>
      <c r="ER78" s="69"/>
      <c r="ES78" s="69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69"/>
      <c r="GC78" s="69"/>
      <c r="GD78" s="69"/>
      <c r="GE78" s="69"/>
      <c r="GF78" s="69"/>
      <c r="GG78" s="69"/>
      <c r="GH78" s="69"/>
      <c r="GI78" s="69"/>
      <c r="GJ78" s="69"/>
      <c r="GK78" s="69"/>
      <c r="GL78" s="69"/>
      <c r="GM78" s="69"/>
      <c r="GN78" s="69"/>
      <c r="GO78" s="69"/>
      <c r="GP78" s="69"/>
      <c r="GQ78" s="69"/>
      <c r="GR78" s="69"/>
      <c r="GS78" s="69"/>
      <c r="GT78" s="69"/>
      <c r="GU78" s="69"/>
      <c r="GV78" s="69"/>
      <c r="GW78" s="69"/>
      <c r="GX78" s="69"/>
      <c r="GY78" s="69"/>
      <c r="GZ78" s="69"/>
      <c r="HA78" s="69"/>
      <c r="HB78" s="69"/>
      <c r="HC78" s="69"/>
      <c r="HD78" s="69"/>
      <c r="HE78" s="69"/>
      <c r="HF78" s="69"/>
      <c r="HG78" s="69"/>
      <c r="HH78" s="69"/>
      <c r="HI78" s="69"/>
      <c r="HJ78" s="69"/>
      <c r="HK78" s="69"/>
      <c r="HL78" s="69"/>
      <c r="HM78" s="69"/>
      <c r="HN78" s="69"/>
      <c r="HO78" s="69"/>
      <c r="HP78" s="69"/>
      <c r="HQ78" s="69"/>
      <c r="HR78" s="69"/>
      <c r="HS78" s="69"/>
      <c r="HT78" s="69"/>
      <c r="HU78" s="69"/>
      <c r="HV78" s="69"/>
      <c r="HW78" s="69"/>
      <c r="HX78" s="69"/>
      <c r="HY78" s="69"/>
      <c r="HZ78" s="69"/>
      <c r="IA78" s="69"/>
      <c r="IB78" s="69"/>
      <c r="IC78" s="69"/>
      <c r="ID78" s="69"/>
      <c r="IE78" s="69"/>
    </row>
    <row r="79" spans="1:239" s="70" customFormat="1" ht="25.35" customHeight="1" x14ac:dyDescent="0.2">
      <c r="A79" s="107" t="s">
        <v>22</v>
      </c>
      <c r="B79" s="97">
        <v>0</v>
      </c>
      <c r="C79" s="97">
        <v>0</v>
      </c>
      <c r="D79" s="98">
        <v>0</v>
      </c>
      <c r="E79" s="108">
        <v>0</v>
      </c>
      <c r="F79" s="210">
        <f t="shared" si="8"/>
        <v>0</v>
      </c>
      <c r="G79" s="211">
        <f t="shared" si="7"/>
        <v>0</v>
      </c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69"/>
      <c r="CA79" s="69"/>
      <c r="CB79" s="69"/>
      <c r="CC79" s="69"/>
      <c r="CD79" s="69"/>
      <c r="CE79" s="69"/>
      <c r="CF79" s="69"/>
      <c r="CG79" s="69"/>
      <c r="CH79" s="69"/>
      <c r="CI79" s="69"/>
      <c r="CJ79" s="69"/>
      <c r="CK79" s="69"/>
      <c r="CL79" s="69"/>
      <c r="CM79" s="69"/>
      <c r="CN79" s="69"/>
      <c r="CO79" s="69"/>
      <c r="CP79" s="69"/>
      <c r="CQ79" s="69"/>
      <c r="CR79" s="69"/>
      <c r="CS79" s="69"/>
      <c r="CT79" s="69"/>
      <c r="CU79" s="69"/>
      <c r="CV79" s="69"/>
      <c r="CW79" s="69"/>
      <c r="CX79" s="69"/>
      <c r="CY79" s="69"/>
      <c r="CZ79" s="69"/>
      <c r="DA79" s="69"/>
      <c r="DB79" s="69"/>
      <c r="DC79" s="69"/>
      <c r="DD79" s="69"/>
      <c r="DE79" s="69"/>
      <c r="DF79" s="69"/>
      <c r="DG79" s="69"/>
      <c r="DH79" s="69"/>
      <c r="DI79" s="69"/>
      <c r="DJ79" s="69"/>
      <c r="DK79" s="69"/>
      <c r="DL79" s="69"/>
      <c r="DM79" s="69"/>
      <c r="DN79" s="69"/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69"/>
      <c r="DZ79" s="69"/>
      <c r="EA79" s="69"/>
      <c r="EB79" s="69"/>
      <c r="EC79" s="69"/>
      <c r="ED79" s="69"/>
      <c r="EE79" s="69"/>
      <c r="EF79" s="69"/>
      <c r="EG79" s="69"/>
      <c r="EH79" s="69"/>
      <c r="EI79" s="69"/>
      <c r="EJ79" s="69"/>
      <c r="EK79" s="69"/>
      <c r="EL79" s="69"/>
      <c r="EM79" s="69"/>
      <c r="EN79" s="69"/>
      <c r="EO79" s="69"/>
      <c r="EP79" s="69"/>
      <c r="EQ79" s="69"/>
      <c r="ER79" s="69"/>
      <c r="ES79" s="69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69"/>
      <c r="GF79" s="69"/>
      <c r="GG79" s="69"/>
      <c r="GH79" s="69"/>
      <c r="GI79" s="69"/>
      <c r="GJ79" s="69"/>
      <c r="GK79" s="69"/>
      <c r="GL79" s="69"/>
      <c r="GM79" s="69"/>
      <c r="GN79" s="69"/>
      <c r="GO79" s="69"/>
      <c r="GP79" s="69"/>
      <c r="GQ79" s="69"/>
      <c r="GR79" s="69"/>
      <c r="GS79" s="69"/>
      <c r="GT79" s="69"/>
      <c r="GU79" s="69"/>
      <c r="GV79" s="69"/>
      <c r="GW79" s="69"/>
      <c r="GX79" s="69"/>
      <c r="GY79" s="69"/>
      <c r="GZ79" s="69"/>
      <c r="HA79" s="69"/>
      <c r="HB79" s="69"/>
      <c r="HC79" s="69"/>
      <c r="HD79" s="69"/>
      <c r="HE79" s="69"/>
      <c r="HF79" s="69"/>
      <c r="HG79" s="69"/>
      <c r="HH79" s="69"/>
      <c r="HI79" s="69"/>
      <c r="HJ79" s="69"/>
      <c r="HK79" s="69"/>
      <c r="HL79" s="69"/>
      <c r="HM79" s="69"/>
      <c r="HN79" s="69"/>
      <c r="HO79" s="69"/>
      <c r="HP79" s="69"/>
      <c r="HQ79" s="69"/>
      <c r="HR79" s="69"/>
      <c r="HS79" s="69"/>
      <c r="HT79" s="69"/>
      <c r="HU79" s="69"/>
      <c r="HV79" s="69"/>
      <c r="HW79" s="69"/>
      <c r="HX79" s="69"/>
      <c r="HY79" s="69"/>
      <c r="HZ79" s="69"/>
      <c r="IA79" s="69"/>
      <c r="IB79" s="69"/>
      <c r="IC79" s="69"/>
      <c r="ID79" s="69"/>
      <c r="IE79" s="69"/>
    </row>
    <row r="80" spans="1:239" s="70" customFormat="1" ht="25.35" customHeight="1" x14ac:dyDescent="0.2">
      <c r="A80" s="107" t="s">
        <v>62</v>
      </c>
      <c r="B80" s="97">
        <v>0</v>
      </c>
      <c r="C80" s="97">
        <v>0</v>
      </c>
      <c r="D80" s="98">
        <v>0</v>
      </c>
      <c r="E80" s="108">
        <v>0</v>
      </c>
      <c r="F80" s="210">
        <f t="shared" si="8"/>
        <v>0</v>
      </c>
      <c r="G80" s="211">
        <f t="shared" si="7"/>
        <v>0</v>
      </c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69"/>
      <c r="CA80" s="69"/>
      <c r="CB80" s="69"/>
      <c r="CC80" s="69"/>
      <c r="CD80" s="69"/>
      <c r="CE80" s="69"/>
      <c r="CF80" s="69"/>
      <c r="CG80" s="69"/>
      <c r="CH80" s="69"/>
      <c r="CI80" s="69"/>
      <c r="CJ80" s="69"/>
      <c r="CK80" s="69"/>
      <c r="CL80" s="69"/>
      <c r="CM80" s="69"/>
      <c r="CN80" s="69"/>
      <c r="CO80" s="69"/>
      <c r="CP80" s="69"/>
      <c r="CQ80" s="69"/>
      <c r="CR80" s="69"/>
      <c r="CS80" s="69"/>
      <c r="CT80" s="69"/>
      <c r="CU80" s="69"/>
      <c r="CV80" s="69"/>
      <c r="CW80" s="69"/>
      <c r="CX80" s="69"/>
      <c r="CY80" s="69"/>
      <c r="CZ80" s="69"/>
      <c r="DA80" s="69"/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/>
      <c r="EI80" s="69"/>
      <c r="EJ80" s="69"/>
      <c r="EK80" s="69"/>
      <c r="EL80" s="69"/>
      <c r="EM80" s="69"/>
      <c r="EN80" s="69"/>
      <c r="EO80" s="69"/>
      <c r="EP80" s="69"/>
      <c r="EQ80" s="69"/>
      <c r="ER80" s="69"/>
      <c r="ES80" s="69"/>
      <c r="ET80" s="69"/>
      <c r="EU80" s="69"/>
      <c r="EV80" s="69"/>
      <c r="EW80" s="69"/>
      <c r="EX80" s="69"/>
      <c r="EY80" s="69"/>
      <c r="EZ80" s="69"/>
      <c r="FA80" s="69"/>
      <c r="FB80" s="69"/>
      <c r="FC80" s="69"/>
      <c r="FD80" s="69"/>
      <c r="FE80" s="69"/>
      <c r="FF80" s="69"/>
      <c r="FG80" s="69"/>
      <c r="FH80" s="69"/>
      <c r="FI80" s="69"/>
      <c r="FJ80" s="69"/>
      <c r="FK80" s="69"/>
      <c r="FL80" s="69"/>
      <c r="FM80" s="69"/>
      <c r="FN80" s="69"/>
      <c r="FO80" s="69"/>
      <c r="FP80" s="69"/>
      <c r="FQ80" s="69"/>
      <c r="FR80" s="69"/>
      <c r="FS80" s="69"/>
      <c r="FT80" s="69"/>
      <c r="FU80" s="69"/>
      <c r="FV80" s="69"/>
      <c r="FW80" s="69"/>
      <c r="FX80" s="69"/>
      <c r="FY80" s="69"/>
      <c r="FZ80" s="69"/>
      <c r="GA80" s="69"/>
      <c r="GB80" s="69"/>
      <c r="GC80" s="69"/>
      <c r="GD80" s="69"/>
      <c r="GE80" s="69"/>
      <c r="GF80" s="69"/>
      <c r="GG80" s="69"/>
      <c r="GH80" s="69"/>
      <c r="GI80" s="69"/>
      <c r="GJ80" s="69"/>
      <c r="GK80" s="69"/>
      <c r="GL80" s="69"/>
      <c r="GM80" s="69"/>
      <c r="GN80" s="69"/>
      <c r="GO80" s="69"/>
      <c r="GP80" s="69"/>
      <c r="GQ80" s="69"/>
      <c r="GR80" s="69"/>
      <c r="GS80" s="69"/>
      <c r="GT80" s="69"/>
      <c r="GU80" s="69"/>
      <c r="GV80" s="69"/>
      <c r="GW80" s="69"/>
      <c r="GX80" s="69"/>
      <c r="GY80" s="69"/>
      <c r="GZ80" s="69"/>
      <c r="HA80" s="69"/>
      <c r="HB80" s="69"/>
      <c r="HC80" s="69"/>
      <c r="HD80" s="69"/>
      <c r="HE80" s="69"/>
      <c r="HF80" s="69"/>
      <c r="HG80" s="69"/>
      <c r="HH80" s="69"/>
      <c r="HI80" s="69"/>
      <c r="HJ80" s="69"/>
      <c r="HK80" s="69"/>
      <c r="HL80" s="69"/>
      <c r="HM80" s="69"/>
      <c r="HN80" s="69"/>
      <c r="HO80" s="69"/>
      <c r="HP80" s="69"/>
      <c r="HQ80" s="69"/>
      <c r="HR80" s="69"/>
      <c r="HS80" s="69"/>
      <c r="HT80" s="69"/>
      <c r="HU80" s="69"/>
      <c r="HV80" s="69"/>
      <c r="HW80" s="69"/>
      <c r="HX80" s="69"/>
      <c r="HY80" s="69"/>
      <c r="HZ80" s="69"/>
      <c r="IA80" s="69"/>
      <c r="IB80" s="69"/>
      <c r="IC80" s="69"/>
      <c r="ID80" s="69"/>
      <c r="IE80" s="69"/>
    </row>
    <row r="81" spans="1:239" s="70" customFormat="1" ht="25.35" customHeight="1" x14ac:dyDescent="0.2">
      <c r="A81" s="107" t="s">
        <v>63</v>
      </c>
      <c r="B81" s="97">
        <v>0</v>
      </c>
      <c r="C81" s="97">
        <v>0</v>
      </c>
      <c r="D81" s="98">
        <v>0</v>
      </c>
      <c r="E81" s="108">
        <v>0</v>
      </c>
      <c r="F81" s="210">
        <f t="shared" si="8"/>
        <v>0</v>
      </c>
      <c r="G81" s="211">
        <f t="shared" si="7"/>
        <v>0</v>
      </c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69"/>
      <c r="CA81" s="69"/>
      <c r="CB81" s="69"/>
      <c r="CC81" s="69"/>
      <c r="CD81" s="69"/>
      <c r="CE81" s="69"/>
      <c r="CF81" s="69"/>
      <c r="CG81" s="69"/>
      <c r="CH81" s="69"/>
      <c r="CI81" s="69"/>
      <c r="CJ81" s="69"/>
      <c r="CK81" s="69"/>
      <c r="CL81" s="69"/>
      <c r="CM81" s="69"/>
      <c r="CN81" s="69"/>
      <c r="CO81" s="69"/>
      <c r="CP81" s="69"/>
      <c r="CQ81" s="69"/>
      <c r="CR81" s="69"/>
      <c r="CS81" s="69"/>
      <c r="CT81" s="69"/>
      <c r="CU81" s="69"/>
      <c r="CV81" s="69"/>
      <c r="CW81" s="69"/>
      <c r="CX81" s="69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69"/>
      <c r="ES81" s="69"/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69"/>
      <c r="GF81" s="69"/>
      <c r="GG81" s="69"/>
      <c r="GH81" s="69"/>
      <c r="GI81" s="69"/>
      <c r="GJ81" s="69"/>
      <c r="GK81" s="69"/>
      <c r="GL81" s="69"/>
      <c r="GM81" s="69"/>
      <c r="GN81" s="69"/>
      <c r="GO81" s="69"/>
      <c r="GP81" s="69"/>
      <c r="GQ81" s="69"/>
      <c r="GR81" s="69"/>
      <c r="GS81" s="69"/>
      <c r="GT81" s="69"/>
      <c r="GU81" s="69"/>
      <c r="GV81" s="69"/>
      <c r="GW81" s="69"/>
      <c r="GX81" s="69"/>
      <c r="GY81" s="69"/>
      <c r="GZ81" s="69"/>
      <c r="HA81" s="69"/>
      <c r="HB81" s="69"/>
      <c r="HC81" s="69"/>
      <c r="HD81" s="69"/>
      <c r="HE81" s="69"/>
      <c r="HF81" s="69"/>
      <c r="HG81" s="69"/>
      <c r="HH81" s="69"/>
      <c r="HI81" s="69"/>
      <c r="HJ81" s="69"/>
      <c r="HK81" s="69"/>
      <c r="HL81" s="69"/>
      <c r="HM81" s="69"/>
      <c r="HN81" s="69"/>
      <c r="HO81" s="69"/>
      <c r="HP81" s="69"/>
      <c r="HQ81" s="69"/>
      <c r="HR81" s="69"/>
      <c r="HS81" s="69"/>
      <c r="HT81" s="69"/>
      <c r="HU81" s="69"/>
      <c r="HV81" s="69"/>
      <c r="HW81" s="69"/>
      <c r="HX81" s="69"/>
      <c r="HY81" s="69"/>
      <c r="HZ81" s="69"/>
      <c r="IA81" s="69"/>
      <c r="IB81" s="69"/>
      <c r="IC81" s="69"/>
      <c r="ID81" s="69"/>
      <c r="IE81" s="69"/>
    </row>
    <row r="82" spans="1:239" ht="25.35" customHeight="1" x14ac:dyDescent="0.2">
      <c r="A82" s="107" t="s">
        <v>16</v>
      </c>
      <c r="B82" s="97">
        <v>0</v>
      </c>
      <c r="C82" s="97">
        <v>0</v>
      </c>
      <c r="D82" s="98">
        <v>0</v>
      </c>
      <c r="E82" s="108">
        <v>0</v>
      </c>
      <c r="F82" s="210">
        <f t="shared" si="8"/>
        <v>0</v>
      </c>
      <c r="G82" s="211">
        <f t="shared" si="7"/>
        <v>0</v>
      </c>
    </row>
    <row r="83" spans="1:239" ht="25.35" customHeight="1" x14ac:dyDescent="0.2">
      <c r="A83" s="107" t="s">
        <v>17</v>
      </c>
      <c r="B83" s="97">
        <v>0</v>
      </c>
      <c r="C83" s="97">
        <v>0</v>
      </c>
      <c r="D83" s="98">
        <v>0</v>
      </c>
      <c r="E83" s="108">
        <v>0</v>
      </c>
      <c r="F83" s="210">
        <f t="shared" si="8"/>
        <v>0</v>
      </c>
      <c r="G83" s="211">
        <f t="shared" si="7"/>
        <v>0</v>
      </c>
    </row>
    <row r="84" spans="1:239" ht="25.35" customHeight="1" thickBot="1" x14ac:dyDescent="0.25">
      <c r="A84" s="109" t="s">
        <v>18</v>
      </c>
      <c r="B84" s="103">
        <v>0</v>
      </c>
      <c r="C84" s="103">
        <v>0</v>
      </c>
      <c r="D84" s="104">
        <v>0</v>
      </c>
      <c r="E84" s="110">
        <v>0</v>
      </c>
      <c r="F84" s="212">
        <f t="shared" si="8"/>
        <v>0</v>
      </c>
      <c r="G84" s="213">
        <f t="shared" si="7"/>
        <v>0</v>
      </c>
    </row>
    <row r="85" spans="1:239" ht="30" customHeight="1" thickTop="1" x14ac:dyDescent="0.2">
      <c r="A85" s="60" t="s">
        <v>23</v>
      </c>
      <c r="B85" s="111">
        <f>SUBTOTAL(109,Tabelle5[Planung
letztes Festivaljahr])</f>
        <v>0</v>
      </c>
      <c r="C85" s="111">
        <f>SUBTOTAL(109,Tabelle5[Ergebnis
letztes Festivaljahr])</f>
        <v>0</v>
      </c>
      <c r="D85" s="112">
        <f>SUBTOTAL(109,Tabelle5[Ansuchen 2026])</f>
        <v>0</v>
      </c>
      <c r="E85" s="113">
        <f>SUBTOTAL(109,Tabelle5[Ergebnis /
Abrechnung 2026])</f>
        <v>0</v>
      </c>
      <c r="F85" s="113">
        <f>Tabelle5[[#Totals],[Ergebnis /
Abrechnung 2026]]-Tabelle5[[#Totals],[Ansuchen 2026]]</f>
        <v>0</v>
      </c>
      <c r="G85" s="114">
        <f>IFERROR((E85-D85)/D85,0)</f>
        <v>0</v>
      </c>
    </row>
    <row r="86" spans="1:239" ht="21.75" customHeight="1" thickBot="1" x14ac:dyDescent="0.25">
      <c r="A86" s="30"/>
      <c r="B86" s="115"/>
      <c r="C86" s="115"/>
      <c r="D86" s="115"/>
      <c r="E86" s="115"/>
      <c r="F86" s="115"/>
      <c r="G86" s="15"/>
    </row>
    <row r="87" spans="1:239" ht="30" customHeight="1" x14ac:dyDescent="0.2">
      <c r="A87" s="31"/>
      <c r="B87" s="32" t="s">
        <v>132</v>
      </c>
      <c r="C87" s="32" t="s">
        <v>133</v>
      </c>
      <c r="D87" s="33" t="s">
        <v>180</v>
      </c>
      <c r="E87" s="34" t="s">
        <v>182</v>
      </c>
      <c r="F87" s="34" t="s">
        <v>146</v>
      </c>
      <c r="G87" s="35" t="s">
        <v>147</v>
      </c>
    </row>
    <row r="88" spans="1:239" ht="30" customHeight="1" thickBot="1" x14ac:dyDescent="0.25">
      <c r="A88" s="27" t="s">
        <v>91</v>
      </c>
      <c r="B88" s="116">
        <f>SUM(B85,B63)</f>
        <v>0</v>
      </c>
      <c r="C88" s="116">
        <f>SUM(C85,C63)</f>
        <v>0</v>
      </c>
      <c r="D88" s="117">
        <f>SUM(D85,D63)</f>
        <v>0</v>
      </c>
      <c r="E88" s="118">
        <f>SUM(E85,E63)</f>
        <v>0</v>
      </c>
      <c r="F88" s="118">
        <f>E88-D88</f>
        <v>0</v>
      </c>
      <c r="G88" s="119">
        <f>IFERROR((E88-D88)/D88,0)</f>
        <v>0</v>
      </c>
    </row>
    <row r="89" spans="1:239" ht="15.75" thickBot="1" x14ac:dyDescent="0.25"/>
    <row r="90" spans="1:239" ht="24" customHeight="1" thickBot="1" x14ac:dyDescent="0.25">
      <c r="A90" s="37" t="s">
        <v>119</v>
      </c>
      <c r="B90" s="121">
        <f t="shared" ref="B90:G90" si="9">(B49-B88)</f>
        <v>0</v>
      </c>
      <c r="C90" s="121">
        <f t="shared" si="9"/>
        <v>0</v>
      </c>
      <c r="D90" s="38">
        <f t="shared" si="9"/>
        <v>0</v>
      </c>
      <c r="E90" s="122">
        <f t="shared" si="9"/>
        <v>0</v>
      </c>
      <c r="F90" s="122">
        <f t="shared" si="9"/>
        <v>0</v>
      </c>
      <c r="G90" s="25">
        <f t="shared" si="9"/>
        <v>0</v>
      </c>
    </row>
    <row r="91" spans="1:239" ht="15.75" thickBot="1" x14ac:dyDescent="0.25"/>
    <row r="92" spans="1:239" ht="15" customHeight="1" x14ac:dyDescent="0.2">
      <c r="A92" s="61" t="s">
        <v>136</v>
      </c>
      <c r="B92" s="62" t="s">
        <v>137</v>
      </c>
      <c r="C92" s="62" t="s">
        <v>138</v>
      </c>
      <c r="D92" s="238" t="s">
        <v>139</v>
      </c>
      <c r="E92" s="239"/>
      <c r="F92" s="239"/>
      <c r="G92" s="240"/>
    </row>
    <row r="93" spans="1:239" ht="15.75" customHeight="1" x14ac:dyDescent="0.2">
      <c r="A93" s="123" t="s">
        <v>140</v>
      </c>
      <c r="B93" s="124"/>
      <c r="C93" s="124"/>
      <c r="D93" s="241"/>
      <c r="E93" s="242"/>
      <c r="F93" s="242"/>
      <c r="G93" s="243"/>
    </row>
    <row r="94" spans="1:239" ht="30" x14ac:dyDescent="0.2">
      <c r="A94" s="123" t="s">
        <v>142</v>
      </c>
      <c r="B94" s="124"/>
      <c r="C94" s="124"/>
      <c r="D94" s="241"/>
      <c r="E94" s="242"/>
      <c r="F94" s="242"/>
      <c r="G94" s="243"/>
    </row>
    <row r="95" spans="1:239" ht="15.75" customHeight="1" x14ac:dyDescent="0.2">
      <c r="A95" s="123" t="s">
        <v>143</v>
      </c>
      <c r="B95" s="124"/>
      <c r="C95" s="124"/>
      <c r="D95" s="241"/>
      <c r="E95" s="242"/>
      <c r="F95" s="242"/>
      <c r="G95" s="243"/>
    </row>
    <row r="96" spans="1:239" ht="16.5" customHeight="1" thickBot="1" x14ac:dyDescent="0.25">
      <c r="A96" s="125" t="s">
        <v>141</v>
      </c>
      <c r="B96" s="126"/>
      <c r="C96" s="126"/>
      <c r="D96" s="244"/>
      <c r="E96" s="245"/>
      <c r="F96" s="245"/>
      <c r="G96" s="246"/>
    </row>
    <row r="97" spans="1:7" ht="15.75" thickBot="1" x14ac:dyDescent="0.25"/>
    <row r="98" spans="1:7" ht="15" customHeight="1" x14ac:dyDescent="0.2">
      <c r="A98" s="249" t="s">
        <v>151</v>
      </c>
      <c r="B98" s="252"/>
      <c r="C98" s="253"/>
      <c r="D98" s="253"/>
      <c r="E98" s="253"/>
      <c r="F98" s="253"/>
      <c r="G98" s="254"/>
    </row>
    <row r="99" spans="1:7" ht="15" customHeight="1" x14ac:dyDescent="0.2">
      <c r="A99" s="250" t="s">
        <v>135</v>
      </c>
      <c r="B99" s="255"/>
      <c r="C99" s="256"/>
      <c r="D99" s="256"/>
      <c r="E99" s="256"/>
      <c r="F99" s="256"/>
      <c r="G99" s="257"/>
    </row>
    <row r="100" spans="1:7" ht="15" customHeight="1" x14ac:dyDescent="0.2">
      <c r="A100" s="250" t="s">
        <v>135</v>
      </c>
      <c r="B100" s="255"/>
      <c r="C100" s="256"/>
      <c r="D100" s="256"/>
      <c r="E100" s="256"/>
      <c r="F100" s="256"/>
      <c r="G100" s="257"/>
    </row>
    <row r="101" spans="1:7" ht="15" customHeight="1" x14ac:dyDescent="0.2">
      <c r="A101" s="250" t="s">
        <v>135</v>
      </c>
      <c r="B101" s="255"/>
      <c r="C101" s="256"/>
      <c r="D101" s="256"/>
      <c r="E101" s="256"/>
      <c r="F101" s="256"/>
      <c r="G101" s="257"/>
    </row>
    <row r="102" spans="1:7" ht="15" customHeight="1" x14ac:dyDescent="0.2">
      <c r="A102" s="251"/>
      <c r="B102" s="258"/>
      <c r="C102" s="259"/>
      <c r="D102" s="259"/>
      <c r="E102" s="259"/>
      <c r="F102" s="259"/>
      <c r="G102" s="260"/>
    </row>
    <row r="103" spans="1:7" x14ac:dyDescent="0.2">
      <c r="A103" s="261" t="s">
        <v>152</v>
      </c>
      <c r="B103" s="264"/>
      <c r="C103" s="265"/>
      <c r="D103" s="265"/>
      <c r="E103" s="265"/>
      <c r="F103" s="265"/>
      <c r="G103" s="266"/>
    </row>
    <row r="104" spans="1:7" x14ac:dyDescent="0.2">
      <c r="A104" s="262"/>
      <c r="B104" s="267"/>
      <c r="C104" s="265"/>
      <c r="D104" s="265"/>
      <c r="E104" s="265"/>
      <c r="F104" s="265"/>
      <c r="G104" s="266"/>
    </row>
    <row r="105" spans="1:7" x14ac:dyDescent="0.2">
      <c r="A105" s="262"/>
      <c r="B105" s="267"/>
      <c r="C105" s="265"/>
      <c r="D105" s="265"/>
      <c r="E105" s="265"/>
      <c r="F105" s="265"/>
      <c r="G105" s="266"/>
    </row>
    <row r="106" spans="1:7" x14ac:dyDescent="0.2">
      <c r="A106" s="262"/>
      <c r="B106" s="267"/>
      <c r="C106" s="265"/>
      <c r="D106" s="265"/>
      <c r="E106" s="265"/>
      <c r="F106" s="265"/>
      <c r="G106" s="266"/>
    </row>
    <row r="107" spans="1:7" ht="15.75" thickBot="1" x14ac:dyDescent="0.25">
      <c r="A107" s="263"/>
      <c r="B107" s="268"/>
      <c r="C107" s="269"/>
      <c r="D107" s="269"/>
      <c r="E107" s="269"/>
      <c r="F107" s="269"/>
      <c r="G107" s="270"/>
    </row>
    <row r="108" spans="1:7" ht="15.75" thickBot="1" x14ac:dyDescent="0.25"/>
    <row r="109" spans="1:7" x14ac:dyDescent="0.2">
      <c r="A109" s="127" t="s">
        <v>80</v>
      </c>
      <c r="B109" s="181" t="s">
        <v>144</v>
      </c>
      <c r="C109" s="128" t="s">
        <v>81</v>
      </c>
      <c r="D109" s="247" t="s">
        <v>115</v>
      </c>
      <c r="E109" s="248"/>
    </row>
    <row r="110" spans="1:7" ht="15.75" thickBot="1" x14ac:dyDescent="0.25">
      <c r="A110" s="129" t="s">
        <v>82</v>
      </c>
      <c r="B110" s="182" t="s">
        <v>144</v>
      </c>
      <c r="C110" s="130" t="s">
        <v>81</v>
      </c>
      <c r="D110" s="223" t="s">
        <v>115</v>
      </c>
      <c r="E110" s="224"/>
    </row>
  </sheetData>
  <sheetProtection selectLockedCells="1"/>
  <protectedRanges>
    <protectedRange sqref="A83 A31:A46 A54:A62" name="Bereich1"/>
  </protectedRanges>
  <mergeCells count="19">
    <mergeCell ref="A98:A102"/>
    <mergeCell ref="B98:G102"/>
    <mergeCell ref="A103:A107"/>
    <mergeCell ref="B103:G107"/>
    <mergeCell ref="D93:G93"/>
    <mergeCell ref="D110:E110"/>
    <mergeCell ref="J52:K52"/>
    <mergeCell ref="B2:E2"/>
    <mergeCell ref="B3:E3"/>
    <mergeCell ref="B52:C52"/>
    <mergeCell ref="B6:C6"/>
    <mergeCell ref="E6:G6"/>
    <mergeCell ref="E52:G52"/>
    <mergeCell ref="H52:I52"/>
    <mergeCell ref="D92:G92"/>
    <mergeCell ref="D94:G94"/>
    <mergeCell ref="D95:G95"/>
    <mergeCell ref="D96:G96"/>
    <mergeCell ref="D109:E109"/>
  </mergeCells>
  <pageMargins left="0.39370078740157483" right="0.39370078740157483" top="0.98425196850393704" bottom="0.98425196850393704" header="0.51181102362204722" footer="0.51181102362204722"/>
  <pageSetup paperSize="9" scale="41" fitToHeight="0" orientation="portrait" r:id="rId1"/>
  <headerFooter alignWithMargins="0">
    <oddHeader>&amp;L&amp;"Arial,Fett"&amp;10BMKÖS Abt. IV/A/3 Einnahmen-Ausgaben-Rechnung &amp;"Arial,Standard"(Beiblatt zum Förderungsantrag und Förderungsabrechnung)&amp;"Arial,Fett"
&amp;R&amp;10Seite &amp;P</oddHeader>
  </headerFooter>
  <rowBreaks count="1" manualBreakCount="1">
    <brk id="51" max="10" man="1"/>
  </rowBreaks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L73"/>
  <sheetViews>
    <sheetView workbookViewId="0">
      <selection activeCell="A12" sqref="A12"/>
    </sheetView>
  </sheetViews>
  <sheetFormatPr baseColWidth="10" defaultColWidth="11.109375" defaultRowHeight="15" x14ac:dyDescent="0.2"/>
  <cols>
    <col min="1" max="1" width="53.77734375" style="69" customWidth="1"/>
    <col min="2" max="2" width="12.109375" style="194" customWidth="1"/>
    <col min="3" max="3" width="13.33203125" style="69" customWidth="1"/>
    <col min="4" max="5" width="11.109375" style="69"/>
    <col min="6" max="6" width="113.21875" style="69" customWidth="1"/>
    <col min="7" max="16384" width="11.109375" style="69"/>
  </cols>
  <sheetData>
    <row r="1" spans="1:246" s="70" customFormat="1" ht="35.25" customHeight="1" x14ac:dyDescent="0.2">
      <c r="A1" s="2" t="s">
        <v>25</v>
      </c>
      <c r="B1" s="227" t="s">
        <v>115</v>
      </c>
      <c r="C1" s="227"/>
      <c r="D1" s="227"/>
      <c r="E1" s="228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</row>
    <row r="2" spans="1:246" s="67" customFormat="1" ht="35.25" customHeight="1" x14ac:dyDescent="0.2">
      <c r="A2" s="2" t="s">
        <v>2</v>
      </c>
      <c r="B2" s="227" t="s">
        <v>116</v>
      </c>
      <c r="C2" s="227"/>
      <c r="D2" s="227"/>
      <c r="E2" s="228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  <c r="FO2" s="69"/>
      <c r="FP2" s="69"/>
      <c r="FQ2" s="69"/>
      <c r="FR2" s="69"/>
      <c r="FS2" s="69"/>
      <c r="FT2" s="69"/>
      <c r="FU2" s="69"/>
      <c r="FV2" s="69"/>
      <c r="FW2" s="69"/>
      <c r="FX2" s="69"/>
      <c r="FY2" s="69"/>
      <c r="FZ2" s="69"/>
      <c r="GA2" s="69"/>
      <c r="GB2" s="69"/>
      <c r="GC2" s="69"/>
      <c r="GD2" s="69"/>
      <c r="GE2" s="69"/>
      <c r="GF2" s="69"/>
      <c r="GG2" s="69"/>
      <c r="GH2" s="69"/>
      <c r="GI2" s="69"/>
      <c r="GJ2" s="69"/>
      <c r="GK2" s="69"/>
      <c r="GL2" s="69"/>
      <c r="GM2" s="69"/>
      <c r="GN2" s="69"/>
      <c r="GO2" s="69"/>
      <c r="GP2" s="69"/>
      <c r="GQ2" s="69"/>
      <c r="GR2" s="69"/>
      <c r="GS2" s="69"/>
      <c r="GT2" s="69"/>
      <c r="GU2" s="69"/>
      <c r="GV2" s="69"/>
      <c r="GW2" s="69"/>
      <c r="GX2" s="69"/>
      <c r="GY2" s="69"/>
      <c r="GZ2" s="69"/>
      <c r="HA2" s="69"/>
      <c r="HB2" s="69"/>
      <c r="HC2" s="69"/>
      <c r="HD2" s="69"/>
      <c r="HE2" s="69"/>
      <c r="HF2" s="69"/>
      <c r="HG2" s="69"/>
      <c r="HH2" s="69"/>
      <c r="HI2" s="69"/>
      <c r="HJ2" s="69"/>
      <c r="HK2" s="69"/>
      <c r="HL2" s="69"/>
      <c r="HM2" s="69"/>
      <c r="HN2" s="69"/>
      <c r="HO2" s="69"/>
      <c r="HP2" s="69"/>
      <c r="HQ2" s="69"/>
      <c r="HR2" s="69"/>
      <c r="HS2" s="69"/>
      <c r="HT2" s="69"/>
      <c r="HU2" s="69"/>
      <c r="HV2" s="69"/>
      <c r="HW2" s="69"/>
      <c r="HX2" s="69"/>
      <c r="HY2" s="69"/>
      <c r="HZ2" s="69"/>
      <c r="IA2" s="69"/>
      <c r="IB2" s="69"/>
      <c r="IC2" s="69"/>
      <c r="ID2" s="69"/>
      <c r="IE2" s="69"/>
      <c r="IF2" s="69"/>
      <c r="IG2" s="69"/>
      <c r="IH2" s="69"/>
      <c r="II2" s="69"/>
      <c r="IJ2" s="69"/>
      <c r="IK2" s="69"/>
      <c r="IL2" s="69"/>
    </row>
    <row r="3" spans="1:246" ht="35.25" customHeight="1" x14ac:dyDescent="0.2">
      <c r="A3" s="2"/>
      <c r="B3" s="183"/>
      <c r="C3" s="172"/>
      <c r="D3" s="172"/>
      <c r="E3" s="173"/>
    </row>
    <row r="4" spans="1:246" x14ac:dyDescent="0.2">
      <c r="A4" s="39" t="s">
        <v>187</v>
      </c>
      <c r="B4" s="299"/>
      <c r="C4" s="300"/>
      <c r="D4" s="300"/>
      <c r="E4" s="301"/>
    </row>
    <row r="5" spans="1:246" x14ac:dyDescent="0.2">
      <c r="A5" s="1" t="s">
        <v>85</v>
      </c>
      <c r="B5" s="184" t="s">
        <v>65</v>
      </c>
      <c r="C5" s="65" t="s">
        <v>66</v>
      </c>
      <c r="D5" s="298" t="s">
        <v>153</v>
      </c>
      <c r="E5" s="298"/>
      <c r="F5" s="36" t="s">
        <v>103</v>
      </c>
    </row>
    <row r="6" spans="1:246" x14ac:dyDescent="0.2">
      <c r="A6" s="131" t="s">
        <v>89</v>
      </c>
      <c r="B6" s="185" t="s">
        <v>86</v>
      </c>
      <c r="C6" s="132" t="s">
        <v>86</v>
      </c>
      <c r="D6" s="132" t="s">
        <v>86</v>
      </c>
      <c r="E6" s="133" t="s">
        <v>87</v>
      </c>
      <c r="F6" s="134"/>
    </row>
    <row r="7" spans="1:246" ht="45" x14ac:dyDescent="0.2">
      <c r="A7" s="135" t="s">
        <v>88</v>
      </c>
      <c r="B7" s="202">
        <f>Tabelle1[[#Totals],[Ansuchen 2025]]</f>
        <v>0</v>
      </c>
      <c r="C7" s="136">
        <f>Tabelle1[[#Totals],[Ergebnis /
Abrechnung 2025]]</f>
        <v>0</v>
      </c>
      <c r="D7" s="136">
        <f>Tabelle1[[#Totals],[Ansuchen-Ergebnis-Vergleich in EURO]]</f>
        <v>0</v>
      </c>
      <c r="E7" s="137">
        <f>IFERROR((C7-B7)/B7,0)</f>
        <v>0</v>
      </c>
      <c r="F7" s="178" t="s">
        <v>108</v>
      </c>
    </row>
    <row r="8" spans="1:246" x14ac:dyDescent="0.2">
      <c r="A8" s="131" t="s">
        <v>90</v>
      </c>
      <c r="B8" s="186" t="s">
        <v>86</v>
      </c>
      <c r="C8" s="138" t="s">
        <v>86</v>
      </c>
      <c r="D8" s="138" t="s">
        <v>86</v>
      </c>
      <c r="E8" s="137" t="s">
        <v>87</v>
      </c>
      <c r="F8" s="134"/>
    </row>
    <row r="9" spans="1:246" x14ac:dyDescent="0.2">
      <c r="A9" s="135" t="s">
        <v>190</v>
      </c>
      <c r="B9" s="203">
        <f>SUM('Kalku Jahresförderung Filmfest.'!D38:D39)</f>
        <v>0</v>
      </c>
      <c r="C9" s="136">
        <f>SUM('Kalku Jahresförderung Filmfest.'!E38:E39)</f>
        <v>0</v>
      </c>
      <c r="D9" s="136">
        <f>SUM('Kalku Jahresförderung Filmfest.'!F38:F39)</f>
        <v>0</v>
      </c>
      <c r="E9" s="137">
        <f>IFERROR((C9-B9)/B9,0)</f>
        <v>0</v>
      </c>
      <c r="F9" s="134"/>
    </row>
    <row r="10" spans="1:246" x14ac:dyDescent="0.2">
      <c r="A10" s="139" t="s">
        <v>91</v>
      </c>
      <c r="B10" s="204">
        <f>'Kalku Jahresförderung Filmfest.'!D88</f>
        <v>0</v>
      </c>
      <c r="C10" s="140">
        <f>'Kalku Jahresförderung Filmfest.'!E88</f>
        <v>0</v>
      </c>
      <c r="D10" s="140">
        <f>C10-B10</f>
        <v>0</v>
      </c>
      <c r="E10" s="141">
        <f>IFERROR((C10-B10)/B10,0)</f>
        <v>0</v>
      </c>
    </row>
    <row r="11" spans="1:246" s="91" customFormat="1" x14ac:dyDescent="0.2">
      <c r="A11" s="142"/>
      <c r="B11" s="205"/>
      <c r="C11" s="143"/>
      <c r="D11" s="143"/>
      <c r="E11" s="144"/>
    </row>
    <row r="12" spans="1:246" s="91" customFormat="1" x14ac:dyDescent="0.2">
      <c r="A12" s="145" t="s">
        <v>186</v>
      </c>
      <c r="B12" s="206">
        <f>'Kalku Jahresförderung Filmfest.'!D90</f>
        <v>0</v>
      </c>
      <c r="C12" s="146">
        <f>'Kalku Jahresförderung Filmfest.'!E90</f>
        <v>0</v>
      </c>
      <c r="D12" s="146">
        <f>'Kalku Jahresförderung Filmfest.'!F90</f>
        <v>0</v>
      </c>
      <c r="E12" s="147">
        <f>'Kalku Jahresförderung Filmfest.'!G90</f>
        <v>0</v>
      </c>
    </row>
    <row r="13" spans="1:246" s="91" customFormat="1" ht="15.75" thickBot="1" x14ac:dyDescent="0.25">
      <c r="A13" s="142"/>
      <c r="B13" s="187"/>
      <c r="C13" s="179"/>
      <c r="D13" s="179"/>
      <c r="E13" s="174"/>
    </row>
    <row r="14" spans="1:246" ht="15.75" thickBot="1" x14ac:dyDescent="0.25">
      <c r="A14" s="40" t="s">
        <v>184</v>
      </c>
      <c r="B14" s="188" t="s">
        <v>185</v>
      </c>
      <c r="C14" s="302" t="s">
        <v>67</v>
      </c>
      <c r="D14" s="303"/>
      <c r="E14" s="302" t="s">
        <v>103</v>
      </c>
      <c r="F14" s="303"/>
    </row>
    <row r="15" spans="1:246" ht="30.95" customHeight="1" x14ac:dyDescent="0.2">
      <c r="A15" s="304" t="s">
        <v>68</v>
      </c>
      <c r="B15" s="305"/>
      <c r="C15" s="305"/>
      <c r="D15" s="305"/>
      <c r="E15" s="305"/>
      <c r="F15" s="306"/>
    </row>
    <row r="16" spans="1:246" x14ac:dyDescent="0.2">
      <c r="A16" s="175" t="s">
        <v>96</v>
      </c>
      <c r="B16" s="189"/>
      <c r="C16" s="297"/>
      <c r="D16" s="297"/>
      <c r="E16" s="271"/>
      <c r="F16" s="272"/>
    </row>
    <row r="17" spans="1:6" x14ac:dyDescent="0.2">
      <c r="A17" s="175" t="s">
        <v>69</v>
      </c>
      <c r="B17" s="190"/>
      <c r="C17" s="297"/>
      <c r="D17" s="297"/>
      <c r="E17" s="271"/>
      <c r="F17" s="272"/>
    </row>
    <row r="18" spans="1:6" x14ac:dyDescent="0.2">
      <c r="A18" s="70" t="s">
        <v>70</v>
      </c>
      <c r="B18" s="191"/>
      <c r="C18" s="286"/>
      <c r="D18" s="286"/>
      <c r="E18" s="271"/>
      <c r="F18" s="272"/>
    </row>
    <row r="19" spans="1:6" x14ac:dyDescent="0.2">
      <c r="A19" s="70" t="s">
        <v>71</v>
      </c>
      <c r="B19" s="191"/>
      <c r="C19" s="286"/>
      <c r="D19" s="286"/>
      <c r="E19" s="271"/>
      <c r="F19" s="272"/>
    </row>
    <row r="20" spans="1:6" x14ac:dyDescent="0.2">
      <c r="A20" s="70" t="s">
        <v>72</v>
      </c>
      <c r="B20" s="191"/>
      <c r="C20" s="286"/>
      <c r="D20" s="286"/>
      <c r="E20" s="271"/>
      <c r="F20" s="272"/>
    </row>
    <row r="21" spans="1:6" x14ac:dyDescent="0.2">
      <c r="A21" s="175" t="s">
        <v>73</v>
      </c>
      <c r="B21" s="190"/>
      <c r="C21" s="297"/>
      <c r="D21" s="297"/>
      <c r="E21" s="271"/>
      <c r="F21" s="272"/>
    </row>
    <row r="22" spans="1:6" x14ac:dyDescent="0.2">
      <c r="A22" s="70" t="s">
        <v>155</v>
      </c>
      <c r="B22" s="220">
        <f>SUM(B23:B25)</f>
        <v>0</v>
      </c>
      <c r="C22" s="295"/>
      <c r="D22" s="295"/>
      <c r="E22" s="271"/>
      <c r="F22" s="272"/>
    </row>
    <row r="23" spans="1:6" x14ac:dyDescent="0.2">
      <c r="A23" s="70" t="s">
        <v>156</v>
      </c>
      <c r="B23" s="221"/>
      <c r="C23" s="286"/>
      <c r="D23" s="286"/>
      <c r="E23" s="271"/>
      <c r="F23" s="272"/>
    </row>
    <row r="24" spans="1:6" x14ac:dyDescent="0.2">
      <c r="A24" s="70" t="s">
        <v>157</v>
      </c>
      <c r="B24" s="221"/>
      <c r="C24" s="286"/>
      <c r="D24" s="286"/>
      <c r="E24" s="271"/>
      <c r="F24" s="272"/>
    </row>
    <row r="25" spans="1:6" x14ac:dyDescent="0.2">
      <c r="A25" s="70" t="s">
        <v>158</v>
      </c>
      <c r="B25" s="221"/>
      <c r="C25" s="286"/>
      <c r="D25" s="286"/>
      <c r="E25" s="271"/>
      <c r="F25" s="272"/>
    </row>
    <row r="26" spans="1:6" x14ac:dyDescent="0.2">
      <c r="A26" s="175" t="s">
        <v>149</v>
      </c>
      <c r="B26" s="220"/>
      <c r="C26" s="295"/>
      <c r="D26" s="295"/>
      <c r="E26" s="196" t="s">
        <v>150</v>
      </c>
      <c r="F26" s="196"/>
    </row>
    <row r="27" spans="1:6" x14ac:dyDescent="0.2">
      <c r="A27" s="175" t="s">
        <v>148</v>
      </c>
      <c r="B27" s="220"/>
      <c r="C27" s="295"/>
      <c r="D27" s="295"/>
      <c r="E27" s="196" t="s">
        <v>109</v>
      </c>
      <c r="F27" s="196"/>
    </row>
    <row r="28" spans="1:6" x14ac:dyDescent="0.2">
      <c r="A28" s="175"/>
      <c r="B28" s="189"/>
      <c r="C28" s="296"/>
      <c r="D28" s="296"/>
      <c r="E28" s="271"/>
      <c r="F28" s="272"/>
    </row>
    <row r="29" spans="1:6" x14ac:dyDescent="0.2">
      <c r="A29" s="175" t="s">
        <v>164</v>
      </c>
      <c r="B29" s="190"/>
      <c r="C29" s="273"/>
      <c r="D29" s="273"/>
      <c r="E29" s="271"/>
      <c r="F29" s="272"/>
    </row>
    <row r="30" spans="1:6" x14ac:dyDescent="0.2">
      <c r="A30" s="176" t="s">
        <v>100</v>
      </c>
      <c r="B30" s="221"/>
      <c r="C30" s="286"/>
      <c r="D30" s="286"/>
      <c r="E30" s="271"/>
      <c r="F30" s="272"/>
    </row>
    <row r="31" spans="1:6" x14ac:dyDescent="0.2">
      <c r="A31" s="70" t="s">
        <v>74</v>
      </c>
      <c r="B31" s="220"/>
      <c r="C31" s="295"/>
      <c r="D31" s="295"/>
      <c r="E31" s="196" t="s">
        <v>110</v>
      </c>
      <c r="F31" s="196"/>
    </row>
    <row r="32" spans="1:6" x14ac:dyDescent="0.2">
      <c r="A32" s="70" t="s">
        <v>120</v>
      </c>
      <c r="B32" s="220">
        <f>SUM(B33:B34)</f>
        <v>0</v>
      </c>
      <c r="C32" s="293"/>
      <c r="D32" s="294"/>
      <c r="E32" s="271"/>
      <c r="F32" s="272"/>
    </row>
    <row r="33" spans="1:6" x14ac:dyDescent="0.2">
      <c r="A33" s="176" t="s">
        <v>99</v>
      </c>
      <c r="B33" s="221"/>
      <c r="C33" s="286"/>
      <c r="D33" s="286"/>
      <c r="E33" s="271"/>
      <c r="F33" s="272"/>
    </row>
    <row r="34" spans="1:6" x14ac:dyDescent="0.2">
      <c r="A34" s="176" t="s">
        <v>101</v>
      </c>
      <c r="B34" s="221"/>
      <c r="C34" s="286"/>
      <c r="D34" s="286"/>
      <c r="E34" s="271"/>
      <c r="F34" s="272"/>
    </row>
    <row r="35" spans="1:6" x14ac:dyDescent="0.2">
      <c r="A35" s="70" t="s">
        <v>121</v>
      </c>
      <c r="B35" s="220">
        <f>SUM(B36:B37)</f>
        <v>0</v>
      </c>
      <c r="C35" s="293"/>
      <c r="D35" s="294"/>
      <c r="E35" s="271"/>
      <c r="F35" s="272"/>
    </row>
    <row r="36" spans="1:6" x14ac:dyDescent="0.2">
      <c r="A36" s="176" t="s">
        <v>99</v>
      </c>
      <c r="B36" s="221"/>
      <c r="C36" s="286"/>
      <c r="D36" s="286"/>
      <c r="E36" s="271"/>
      <c r="F36" s="272"/>
    </row>
    <row r="37" spans="1:6" x14ac:dyDescent="0.2">
      <c r="A37" s="176" t="s">
        <v>101</v>
      </c>
      <c r="B37" s="221"/>
      <c r="C37" s="286"/>
      <c r="D37" s="286"/>
      <c r="E37" s="271"/>
      <c r="F37" s="272"/>
    </row>
    <row r="38" spans="1:6" x14ac:dyDescent="0.2">
      <c r="A38" s="175" t="s">
        <v>97</v>
      </c>
      <c r="B38" s="190"/>
      <c r="C38" s="297"/>
      <c r="D38" s="297"/>
      <c r="E38" s="196" t="s">
        <v>111</v>
      </c>
      <c r="F38" s="196"/>
    </row>
    <row r="39" spans="1:6" x14ac:dyDescent="0.2">
      <c r="A39" s="70" t="s">
        <v>84</v>
      </c>
      <c r="B39" s="220">
        <f>SUM(B40:B42)</f>
        <v>0</v>
      </c>
      <c r="C39" s="295"/>
      <c r="D39" s="295"/>
      <c r="E39" s="271"/>
      <c r="F39" s="272"/>
    </row>
    <row r="40" spans="1:6" x14ac:dyDescent="0.2">
      <c r="A40" s="176" t="s">
        <v>159</v>
      </c>
      <c r="B40" s="221"/>
      <c r="C40" s="286"/>
      <c r="D40" s="286"/>
      <c r="E40" s="271"/>
      <c r="F40" s="272"/>
    </row>
    <row r="41" spans="1:6" x14ac:dyDescent="0.2">
      <c r="A41" s="176" t="s">
        <v>160</v>
      </c>
      <c r="B41" s="221"/>
      <c r="C41" s="286"/>
      <c r="D41" s="286"/>
      <c r="E41" s="271"/>
      <c r="F41" s="272"/>
    </row>
    <row r="42" spans="1:6" x14ac:dyDescent="0.2">
      <c r="A42" s="176" t="s">
        <v>75</v>
      </c>
      <c r="B42" s="221"/>
      <c r="C42" s="286"/>
      <c r="D42" s="286"/>
      <c r="E42" s="271"/>
      <c r="F42" s="272"/>
    </row>
    <row r="43" spans="1:6" x14ac:dyDescent="0.2">
      <c r="A43" s="176"/>
      <c r="B43" s="189"/>
      <c r="C43" s="296"/>
      <c r="D43" s="296"/>
      <c r="E43" s="271"/>
      <c r="F43" s="272"/>
    </row>
    <row r="44" spans="1:6" x14ac:dyDescent="0.2">
      <c r="A44" s="175" t="s">
        <v>165</v>
      </c>
      <c r="B44" s="189"/>
      <c r="C44" s="297"/>
      <c r="D44" s="297"/>
      <c r="E44" s="271"/>
      <c r="F44" s="272"/>
    </row>
    <row r="45" spans="1:6" x14ac:dyDescent="0.2">
      <c r="A45" s="70" t="s">
        <v>102</v>
      </c>
      <c r="B45" s="221"/>
      <c r="C45" s="286"/>
      <c r="D45" s="286"/>
      <c r="E45" s="271"/>
      <c r="F45" s="272"/>
    </row>
    <row r="46" spans="1:6" x14ac:dyDescent="0.2">
      <c r="A46" s="70" t="s">
        <v>83</v>
      </c>
      <c r="B46" s="221"/>
      <c r="C46" s="286"/>
      <c r="D46" s="286"/>
      <c r="E46" s="271"/>
      <c r="F46" s="272"/>
    </row>
    <row r="47" spans="1:6" x14ac:dyDescent="0.2">
      <c r="A47" s="177" t="s">
        <v>76</v>
      </c>
      <c r="B47" s="220"/>
      <c r="C47" s="295"/>
      <c r="D47" s="295"/>
      <c r="E47" s="196" t="s">
        <v>112</v>
      </c>
      <c r="F47" s="196"/>
    </row>
    <row r="48" spans="1:6" x14ac:dyDescent="0.2">
      <c r="A48" s="176"/>
      <c r="B48" s="189"/>
      <c r="C48" s="296"/>
      <c r="D48" s="296"/>
      <c r="E48" s="271"/>
      <c r="F48" s="272"/>
    </row>
    <row r="49" spans="1:6" x14ac:dyDescent="0.2">
      <c r="A49" s="175" t="s">
        <v>122</v>
      </c>
      <c r="B49" s="189"/>
      <c r="C49" s="296"/>
      <c r="D49" s="296"/>
      <c r="E49" s="196" t="s">
        <v>113</v>
      </c>
      <c r="F49" s="196"/>
    </row>
    <row r="50" spans="1:6" x14ac:dyDescent="0.2">
      <c r="A50" s="176" t="s">
        <v>77</v>
      </c>
      <c r="B50" s="221"/>
      <c r="C50" s="286"/>
      <c r="D50" s="286"/>
      <c r="E50" s="271"/>
      <c r="F50" s="272"/>
    </row>
    <row r="51" spans="1:6" x14ac:dyDescent="0.2">
      <c r="A51" s="176" t="s">
        <v>98</v>
      </c>
      <c r="B51" s="221"/>
      <c r="C51" s="286"/>
      <c r="D51" s="286"/>
      <c r="E51" s="271"/>
      <c r="F51" s="272"/>
    </row>
    <row r="52" spans="1:6" x14ac:dyDescent="0.2">
      <c r="A52" s="176" t="s">
        <v>161</v>
      </c>
      <c r="B52" s="221"/>
      <c r="C52" s="286"/>
      <c r="D52" s="286"/>
      <c r="E52" s="196" t="s">
        <v>162</v>
      </c>
      <c r="F52" s="196"/>
    </row>
    <row r="53" spans="1:6" x14ac:dyDescent="0.2">
      <c r="A53" s="176" t="s">
        <v>123</v>
      </c>
      <c r="B53" s="221"/>
      <c r="C53" s="286"/>
      <c r="D53" s="286"/>
      <c r="E53" s="196" t="s">
        <v>131</v>
      </c>
      <c r="F53" s="196"/>
    </row>
    <row r="54" spans="1:6" x14ac:dyDescent="0.2">
      <c r="A54" s="176"/>
      <c r="B54" s="189"/>
      <c r="C54" s="296"/>
      <c r="D54" s="296"/>
      <c r="E54" s="271"/>
      <c r="F54" s="272"/>
    </row>
    <row r="55" spans="1:6" x14ac:dyDescent="0.2">
      <c r="A55" s="175" t="s">
        <v>170</v>
      </c>
      <c r="B55" s="190"/>
      <c r="C55" s="273"/>
      <c r="D55" s="273"/>
      <c r="E55" s="271"/>
      <c r="F55" s="272"/>
    </row>
    <row r="56" spans="1:6" x14ac:dyDescent="0.2">
      <c r="A56" s="176" t="s">
        <v>78</v>
      </c>
      <c r="B56" s="221"/>
      <c r="C56" s="287"/>
      <c r="D56" s="294"/>
      <c r="E56" s="271"/>
      <c r="F56" s="272"/>
    </row>
    <row r="57" spans="1:6" x14ac:dyDescent="0.2">
      <c r="A57" s="176" t="s">
        <v>177</v>
      </c>
      <c r="B57" s="221"/>
      <c r="C57" s="286"/>
      <c r="D57" s="286"/>
      <c r="E57" s="271"/>
      <c r="F57" s="272"/>
    </row>
    <row r="58" spans="1:6" x14ac:dyDescent="0.2">
      <c r="A58" s="176" t="s">
        <v>173</v>
      </c>
      <c r="B58" s="221"/>
      <c r="C58" s="180"/>
      <c r="D58" s="200"/>
      <c r="E58" s="198"/>
      <c r="F58" s="199"/>
    </row>
    <row r="59" spans="1:6" x14ac:dyDescent="0.2">
      <c r="A59" s="176" t="s">
        <v>174</v>
      </c>
      <c r="B59" s="221"/>
      <c r="C59" s="180"/>
      <c r="D59" s="200"/>
      <c r="E59" s="198"/>
      <c r="F59" s="199"/>
    </row>
    <row r="60" spans="1:6" x14ac:dyDescent="0.2">
      <c r="A60" s="176" t="s">
        <v>175</v>
      </c>
      <c r="B60" s="221"/>
      <c r="C60" s="180"/>
      <c r="D60" s="200"/>
      <c r="E60" s="198"/>
      <c r="F60" s="199"/>
    </row>
    <row r="61" spans="1:6" x14ac:dyDescent="0.2">
      <c r="A61" s="176" t="s">
        <v>176</v>
      </c>
      <c r="B61" s="221"/>
      <c r="C61" s="180"/>
      <c r="D61" s="200"/>
      <c r="E61" s="198"/>
      <c r="F61" s="199"/>
    </row>
    <row r="62" spans="1:6" x14ac:dyDescent="0.2">
      <c r="A62" s="176"/>
      <c r="B62" s="189"/>
      <c r="C62" s="273"/>
      <c r="D62" s="273"/>
      <c r="E62" s="271"/>
      <c r="F62" s="272"/>
    </row>
    <row r="63" spans="1:6" s="197" customFormat="1" ht="15.75" x14ac:dyDescent="0.2">
      <c r="A63" s="177" t="s">
        <v>169</v>
      </c>
      <c r="B63" s="189"/>
      <c r="C63" s="276"/>
      <c r="D63" s="277"/>
      <c r="E63" s="289"/>
      <c r="F63" s="277"/>
    </row>
    <row r="64" spans="1:6" x14ac:dyDescent="0.25">
      <c r="A64" s="195" t="s">
        <v>166</v>
      </c>
      <c r="B64" s="221"/>
      <c r="C64" s="286"/>
      <c r="D64" s="286"/>
      <c r="E64" s="290"/>
      <c r="F64" s="291"/>
    </row>
    <row r="65" spans="1:6" x14ac:dyDescent="0.25">
      <c r="A65" s="195" t="s">
        <v>78</v>
      </c>
      <c r="B65" s="221"/>
      <c r="C65" s="286"/>
      <c r="D65" s="286"/>
      <c r="E65" s="290"/>
      <c r="F65" s="291"/>
    </row>
    <row r="66" spans="1:6" x14ac:dyDescent="0.2">
      <c r="A66" s="176" t="s">
        <v>177</v>
      </c>
      <c r="B66" s="221"/>
      <c r="C66" s="286"/>
      <c r="D66" s="286"/>
      <c r="E66" s="271"/>
      <c r="F66" s="272"/>
    </row>
    <row r="67" spans="1:6" x14ac:dyDescent="0.25">
      <c r="A67" s="195" t="s">
        <v>167</v>
      </c>
      <c r="B67" s="221"/>
      <c r="C67" s="287"/>
      <c r="D67" s="288"/>
      <c r="E67" s="290" t="s">
        <v>168</v>
      </c>
      <c r="F67" s="292"/>
    </row>
    <row r="68" spans="1:6" ht="30" customHeight="1" x14ac:dyDescent="0.2">
      <c r="A68" s="201" t="s">
        <v>171</v>
      </c>
      <c r="B68" s="221"/>
      <c r="C68" s="287"/>
      <c r="D68" s="288"/>
      <c r="E68" s="284" t="s">
        <v>172</v>
      </c>
      <c r="F68" s="285"/>
    </row>
    <row r="69" spans="1:6" x14ac:dyDescent="0.2">
      <c r="A69" s="70"/>
      <c r="B69" s="192"/>
      <c r="C69" s="273"/>
      <c r="D69" s="273"/>
      <c r="E69" s="271"/>
      <c r="F69" s="272"/>
    </row>
    <row r="70" spans="1:6" x14ac:dyDescent="0.2">
      <c r="A70" s="148" t="s">
        <v>188</v>
      </c>
      <c r="B70" s="193">
        <f>B9</f>
        <v>0</v>
      </c>
      <c r="C70" s="274"/>
      <c r="D70" s="275"/>
      <c r="E70" s="278" t="s">
        <v>114</v>
      </c>
      <c r="F70" s="279"/>
    </row>
    <row r="71" spans="1:6" x14ac:dyDescent="0.2">
      <c r="A71" s="149" t="s">
        <v>79</v>
      </c>
      <c r="B71" s="222">
        <f>IFERROR(B7/B10,0)</f>
        <v>0</v>
      </c>
      <c r="C71" s="274"/>
      <c r="D71" s="275"/>
      <c r="E71" s="280"/>
      <c r="F71" s="281"/>
    </row>
    <row r="72" spans="1:6" x14ac:dyDescent="0.2">
      <c r="A72" s="309" t="s">
        <v>189</v>
      </c>
      <c r="B72" s="222">
        <f>IFERROR(B9/(B39+B46),0)</f>
        <v>0</v>
      </c>
      <c r="C72" s="274"/>
      <c r="D72" s="275"/>
      <c r="E72" s="282"/>
      <c r="F72" s="283"/>
    </row>
    <row r="73" spans="1:6" x14ac:dyDescent="0.2">
      <c r="A73" s="84"/>
    </row>
  </sheetData>
  <sheetProtection selectLockedCells="1"/>
  <mergeCells count="103">
    <mergeCell ref="C49:D49"/>
    <mergeCell ref="C50:D50"/>
    <mergeCell ref="C52:D52"/>
    <mergeCell ref="C47:D47"/>
    <mergeCell ref="C51:D51"/>
    <mergeCell ref="C53:D53"/>
    <mergeCell ref="C54:D54"/>
    <mergeCell ref="C55:D55"/>
    <mergeCell ref="C57:D57"/>
    <mergeCell ref="C56:D56"/>
    <mergeCell ref="C36:D36"/>
    <mergeCell ref="C48:D48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37:D37"/>
    <mergeCell ref="C18:D18"/>
    <mergeCell ref="C19:D19"/>
    <mergeCell ref="C20:D20"/>
    <mergeCell ref="C21:D21"/>
    <mergeCell ref="C22:D22"/>
    <mergeCell ref="D5:E5"/>
    <mergeCell ref="B1:E1"/>
    <mergeCell ref="B2:E2"/>
    <mergeCell ref="B4:E4"/>
    <mergeCell ref="C17:D17"/>
    <mergeCell ref="C16:D16"/>
    <mergeCell ref="C14:D14"/>
    <mergeCell ref="E14:F14"/>
    <mergeCell ref="E16:F16"/>
    <mergeCell ref="E17:F17"/>
    <mergeCell ref="A15:F15"/>
    <mergeCell ref="C35:D35"/>
    <mergeCell ref="C34:D34"/>
    <mergeCell ref="C26:D26"/>
    <mergeCell ref="C28:D28"/>
    <mergeCell ref="E23:F23"/>
    <mergeCell ref="E24:F24"/>
    <mergeCell ref="E25:F25"/>
    <mergeCell ref="E28:F28"/>
    <mergeCell ref="E29:F29"/>
    <mergeCell ref="E30:F30"/>
    <mergeCell ref="E32:F32"/>
    <mergeCell ref="E33:F33"/>
    <mergeCell ref="C23:D23"/>
    <mergeCell ref="C24:D24"/>
    <mergeCell ref="C25:D25"/>
    <mergeCell ref="C30:D30"/>
    <mergeCell ref="C31:D31"/>
    <mergeCell ref="C29:D29"/>
    <mergeCell ref="C27:D27"/>
    <mergeCell ref="C32:D32"/>
    <mergeCell ref="C33:D33"/>
    <mergeCell ref="E44:F44"/>
    <mergeCell ref="E34:F34"/>
    <mergeCell ref="E35:F35"/>
    <mergeCell ref="E36:F36"/>
    <mergeCell ref="E37:F37"/>
    <mergeCell ref="E39:F39"/>
    <mergeCell ref="E40:F40"/>
    <mergeCell ref="E22:F22"/>
    <mergeCell ref="E18:F18"/>
    <mergeCell ref="E19:F19"/>
    <mergeCell ref="E20:F20"/>
    <mergeCell ref="E21:F21"/>
    <mergeCell ref="E41:F41"/>
    <mergeCell ref="E42:F42"/>
    <mergeCell ref="E43:F43"/>
    <mergeCell ref="C62:D62"/>
    <mergeCell ref="C69:D69"/>
    <mergeCell ref="C70:D70"/>
    <mergeCell ref="C71:D71"/>
    <mergeCell ref="C72:D72"/>
    <mergeCell ref="E62:F62"/>
    <mergeCell ref="E69:F69"/>
    <mergeCell ref="C63:D63"/>
    <mergeCell ref="E70:F72"/>
    <mergeCell ref="E68:F68"/>
    <mergeCell ref="C66:D66"/>
    <mergeCell ref="E66:F66"/>
    <mergeCell ref="C65:D65"/>
    <mergeCell ref="C67:D67"/>
    <mergeCell ref="C68:D68"/>
    <mergeCell ref="E63:F63"/>
    <mergeCell ref="C64:D64"/>
    <mergeCell ref="E64:F64"/>
    <mergeCell ref="E65:F65"/>
    <mergeCell ref="E67:F67"/>
    <mergeCell ref="E45:F45"/>
    <mergeCell ref="E46:F46"/>
    <mergeCell ref="E48:F48"/>
    <mergeCell ref="E50:F50"/>
    <mergeCell ref="E51:F51"/>
    <mergeCell ref="E54:F54"/>
    <mergeCell ref="E55:F55"/>
    <mergeCell ref="E56:F56"/>
    <mergeCell ref="E57:F57"/>
  </mergeCells>
  <dataValidations count="2">
    <dataValidation type="whole" allowBlank="1" showInputMessage="1" showErrorMessage="1" error="Bitte geben Sie eine Zahl zwischen 1 und 999999999999 an!" sqref="B26:B27 B17" xr:uid="{00000000-0002-0000-0100-000000000000}">
      <formula1>1</formula1>
      <formula2>999999999999</formula2>
    </dataValidation>
    <dataValidation allowBlank="1" showInputMessage="1" showErrorMessage="1" sqref="B18:B20 B31:B37 B39:B42 B45:B47 B50:B53 B56:B61 B64:B66 B67" xr:uid="{00000000-0002-0000-0100-000001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2"/>
  <sheetViews>
    <sheetView tabSelected="1" topLeftCell="A4" workbookViewId="0">
      <selection activeCell="A29" sqref="A29"/>
    </sheetView>
  </sheetViews>
  <sheetFormatPr baseColWidth="10" defaultColWidth="11.21875" defaultRowHeight="15" x14ac:dyDescent="0.2"/>
  <cols>
    <col min="1" max="1" width="33.33203125" style="151" customWidth="1"/>
    <col min="2" max="2" width="14.6640625" style="151" customWidth="1"/>
    <col min="3" max="6" width="11.21875" style="151"/>
    <col min="7" max="7" width="14" style="151" customWidth="1"/>
    <col min="8" max="16384" width="11.21875" style="151"/>
  </cols>
  <sheetData>
    <row r="1" spans="1:7" ht="15.75" x14ac:dyDescent="0.2">
      <c r="A1" s="150" t="s">
        <v>25</v>
      </c>
      <c r="B1" s="307" t="s">
        <v>126</v>
      </c>
      <c r="C1" s="308"/>
      <c r="D1" s="308"/>
      <c r="E1" s="308"/>
      <c r="F1" s="308"/>
      <c r="G1" s="308"/>
    </row>
    <row r="2" spans="1:7" ht="15.75" x14ac:dyDescent="0.2">
      <c r="A2" s="150" t="s">
        <v>125</v>
      </c>
      <c r="B2" s="307" t="s">
        <v>116</v>
      </c>
      <c r="C2" s="308"/>
      <c r="D2" s="308"/>
      <c r="E2" s="308"/>
      <c r="F2" s="308"/>
      <c r="G2" s="308"/>
    </row>
    <row r="3" spans="1:7" ht="15.75" thickBot="1" x14ac:dyDescent="0.25">
      <c r="A3" s="152"/>
      <c r="B3" s="153"/>
      <c r="C3" s="154"/>
      <c r="D3" s="154"/>
      <c r="E3" s="154"/>
      <c r="F3" s="154"/>
      <c r="G3" s="154"/>
    </row>
    <row r="4" spans="1:7" ht="15.75" thickBot="1" x14ac:dyDescent="0.25">
      <c r="A4" s="155" t="s">
        <v>129</v>
      </c>
      <c r="B4" s="156"/>
      <c r="C4" s="157"/>
      <c r="D4" s="157"/>
      <c r="E4" s="157"/>
      <c r="F4" s="157"/>
      <c r="G4" s="158"/>
    </row>
    <row r="5" spans="1:7" x14ac:dyDescent="0.2">
      <c r="A5" s="159"/>
      <c r="B5" s="160" t="s">
        <v>130</v>
      </c>
      <c r="C5" s="161"/>
      <c r="D5" s="161"/>
      <c r="E5" s="161"/>
      <c r="F5" s="161"/>
      <c r="G5" s="162"/>
    </row>
    <row r="6" spans="1:7" x14ac:dyDescent="0.2">
      <c r="A6" s="163" t="s">
        <v>127</v>
      </c>
      <c r="B6" s="164">
        <v>2021</v>
      </c>
      <c r="C6" s="164">
        <v>2022</v>
      </c>
      <c r="D6" s="164">
        <v>2023</v>
      </c>
      <c r="E6" s="164">
        <v>2024</v>
      </c>
      <c r="F6" s="164">
        <v>2025</v>
      </c>
      <c r="G6" s="165" t="s">
        <v>191</v>
      </c>
    </row>
    <row r="7" spans="1:7" x14ac:dyDescent="0.2">
      <c r="A7" s="166" t="s">
        <v>8</v>
      </c>
      <c r="B7" s="167">
        <v>0</v>
      </c>
      <c r="C7" s="167">
        <v>0</v>
      </c>
      <c r="D7" s="167">
        <v>0</v>
      </c>
      <c r="E7" s="167">
        <v>0</v>
      </c>
      <c r="F7" s="167">
        <v>0</v>
      </c>
      <c r="G7" s="168">
        <f>'Kalku Jahresförderung Filmfest.'!D31</f>
        <v>0</v>
      </c>
    </row>
    <row r="8" spans="1:7" x14ac:dyDescent="0.2">
      <c r="A8" s="166" t="s">
        <v>28</v>
      </c>
      <c r="B8" s="167">
        <v>0</v>
      </c>
      <c r="C8" s="167">
        <v>0</v>
      </c>
      <c r="D8" s="167">
        <v>0</v>
      </c>
      <c r="E8" s="167">
        <v>0</v>
      </c>
      <c r="F8" s="167">
        <v>0</v>
      </c>
      <c r="G8" s="168">
        <f>'Kalku Jahresförderung Filmfest.'!D32</f>
        <v>0</v>
      </c>
    </row>
    <row r="9" spans="1:7" x14ac:dyDescent="0.2">
      <c r="A9" s="166" t="s">
        <v>6</v>
      </c>
      <c r="B9" s="167">
        <v>0</v>
      </c>
      <c r="C9" s="167">
        <v>0</v>
      </c>
      <c r="D9" s="167">
        <v>0</v>
      </c>
      <c r="E9" s="167">
        <v>0</v>
      </c>
      <c r="F9" s="167">
        <v>0</v>
      </c>
      <c r="G9" s="168">
        <f>'Kalku Jahresförderung Filmfest.'!D33</f>
        <v>0</v>
      </c>
    </row>
    <row r="10" spans="1:7" x14ac:dyDescent="0.2">
      <c r="A10" s="166" t="s">
        <v>6</v>
      </c>
      <c r="B10" s="167">
        <v>0</v>
      </c>
      <c r="C10" s="167">
        <v>0</v>
      </c>
      <c r="D10" s="167">
        <v>0</v>
      </c>
      <c r="E10" s="167">
        <v>0</v>
      </c>
      <c r="F10" s="167">
        <v>0</v>
      </c>
      <c r="G10" s="168">
        <f>'Kalku Jahresförderung Filmfest.'!D34</f>
        <v>0</v>
      </c>
    </row>
    <row r="11" spans="1:7" x14ac:dyDescent="0.2">
      <c r="A11" s="166" t="s">
        <v>9</v>
      </c>
      <c r="B11" s="167">
        <v>0</v>
      </c>
      <c r="C11" s="167">
        <v>0</v>
      </c>
      <c r="D11" s="167">
        <v>0</v>
      </c>
      <c r="E11" s="167">
        <v>0</v>
      </c>
      <c r="F11" s="167">
        <v>0</v>
      </c>
      <c r="G11" s="168">
        <f>'Kalku Jahresförderung Filmfest.'!D35</f>
        <v>0</v>
      </c>
    </row>
    <row r="12" spans="1:7" x14ac:dyDescent="0.2">
      <c r="A12" s="166" t="s">
        <v>29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8">
        <f>'Kalku Jahresförderung Filmfest.'!D36</f>
        <v>0</v>
      </c>
    </row>
    <row r="13" spans="1:7" x14ac:dyDescent="0.2">
      <c r="A13" s="166" t="s">
        <v>30</v>
      </c>
      <c r="B13" s="167">
        <v>0</v>
      </c>
      <c r="C13" s="167">
        <v>0</v>
      </c>
      <c r="D13" s="167">
        <v>0</v>
      </c>
      <c r="E13" s="167">
        <v>0</v>
      </c>
      <c r="F13" s="167">
        <v>0</v>
      </c>
      <c r="G13" s="168">
        <f>'Kalku Jahresförderung Filmfest.'!D37</f>
        <v>0</v>
      </c>
    </row>
    <row r="14" spans="1:7" x14ac:dyDescent="0.2">
      <c r="A14" s="166" t="s">
        <v>50</v>
      </c>
      <c r="B14" s="167">
        <v>0</v>
      </c>
      <c r="C14" s="167">
        <v>0</v>
      </c>
      <c r="D14" s="167">
        <v>0</v>
      </c>
      <c r="E14" s="167">
        <v>0</v>
      </c>
      <c r="F14" s="167">
        <v>0</v>
      </c>
      <c r="G14" s="168">
        <f>'Kalku Jahresförderung Filmfest.'!D38</f>
        <v>0</v>
      </c>
    </row>
    <row r="15" spans="1:7" x14ac:dyDescent="0.2">
      <c r="A15" s="166" t="s">
        <v>31</v>
      </c>
      <c r="B15" s="167">
        <v>0</v>
      </c>
      <c r="C15" s="167">
        <v>0</v>
      </c>
      <c r="D15" s="167">
        <v>0</v>
      </c>
      <c r="E15" s="167">
        <v>0</v>
      </c>
      <c r="F15" s="167">
        <v>0</v>
      </c>
      <c r="G15" s="168">
        <f>'Kalku Jahresförderung Filmfest.'!D39</f>
        <v>0</v>
      </c>
    </row>
    <row r="16" spans="1:7" x14ac:dyDescent="0.2">
      <c r="A16" s="166" t="s">
        <v>7</v>
      </c>
      <c r="B16" s="167">
        <v>0</v>
      </c>
      <c r="C16" s="167">
        <v>0</v>
      </c>
      <c r="D16" s="167">
        <v>0</v>
      </c>
      <c r="E16" s="167">
        <v>0</v>
      </c>
      <c r="F16" s="167">
        <v>0</v>
      </c>
      <c r="G16" s="168">
        <f>'Kalku Jahresförderung Filmfest.'!D40</f>
        <v>0</v>
      </c>
    </row>
    <row r="17" spans="1:7" x14ac:dyDescent="0.2">
      <c r="A17" s="166" t="s">
        <v>7</v>
      </c>
      <c r="B17" s="167">
        <v>0</v>
      </c>
      <c r="C17" s="167">
        <v>0</v>
      </c>
      <c r="D17" s="167">
        <v>0</v>
      </c>
      <c r="E17" s="167">
        <v>0</v>
      </c>
      <c r="F17" s="167">
        <v>0</v>
      </c>
      <c r="G17" s="168">
        <f>'Kalku Jahresförderung Filmfest.'!D41</f>
        <v>0</v>
      </c>
    </row>
    <row r="18" spans="1:7" x14ac:dyDescent="0.2">
      <c r="A18" s="166" t="s">
        <v>10</v>
      </c>
      <c r="B18" s="167">
        <v>0</v>
      </c>
      <c r="C18" s="167">
        <v>0</v>
      </c>
      <c r="D18" s="167">
        <v>0</v>
      </c>
      <c r="E18" s="167">
        <v>0</v>
      </c>
      <c r="F18" s="167">
        <v>0</v>
      </c>
      <c r="G18" s="168">
        <f>'Kalku Jahresförderung Filmfest.'!D42</f>
        <v>0</v>
      </c>
    </row>
    <row r="19" spans="1:7" x14ac:dyDescent="0.2">
      <c r="A19" s="166" t="s">
        <v>11</v>
      </c>
      <c r="B19" s="167">
        <v>0</v>
      </c>
      <c r="C19" s="167">
        <v>0</v>
      </c>
      <c r="D19" s="167">
        <v>0</v>
      </c>
      <c r="E19" s="167">
        <v>0</v>
      </c>
      <c r="F19" s="167">
        <v>0</v>
      </c>
      <c r="G19" s="168">
        <f>'Kalku Jahresförderung Filmfest.'!D43</f>
        <v>0</v>
      </c>
    </row>
    <row r="20" spans="1:7" x14ac:dyDescent="0.2">
      <c r="A20" s="166" t="s">
        <v>11</v>
      </c>
      <c r="B20" s="167">
        <v>0</v>
      </c>
      <c r="C20" s="167">
        <v>0</v>
      </c>
      <c r="D20" s="167">
        <v>0</v>
      </c>
      <c r="E20" s="167">
        <v>0</v>
      </c>
      <c r="F20" s="167">
        <v>0</v>
      </c>
      <c r="G20" s="168">
        <f>'Kalku Jahresförderung Filmfest.'!D44</f>
        <v>0</v>
      </c>
    </row>
    <row r="21" spans="1:7" x14ac:dyDescent="0.2">
      <c r="A21" s="166" t="s">
        <v>11</v>
      </c>
      <c r="B21" s="167">
        <v>0</v>
      </c>
      <c r="C21" s="167">
        <v>0</v>
      </c>
      <c r="D21" s="167">
        <v>0</v>
      </c>
      <c r="E21" s="167">
        <v>0</v>
      </c>
      <c r="F21" s="167">
        <v>0</v>
      </c>
      <c r="G21" s="168">
        <f>'Kalku Jahresförderung Filmfest.'!D45</f>
        <v>0</v>
      </c>
    </row>
    <row r="22" spans="1:7" ht="15.75" thickBot="1" x14ac:dyDescent="0.25">
      <c r="A22" s="169" t="s">
        <v>128</v>
      </c>
      <c r="B22" s="170">
        <f t="shared" ref="B22:G22" si="0">SUM(B7:B21)</f>
        <v>0</v>
      </c>
      <c r="C22" s="170">
        <f t="shared" si="0"/>
        <v>0</v>
      </c>
      <c r="D22" s="170">
        <f t="shared" si="0"/>
        <v>0</v>
      </c>
      <c r="E22" s="170">
        <f t="shared" si="0"/>
        <v>0</v>
      </c>
      <c r="F22" s="170">
        <f t="shared" si="0"/>
        <v>0</v>
      </c>
      <c r="G22" s="171">
        <f t="shared" si="0"/>
        <v>0</v>
      </c>
    </row>
  </sheetData>
  <mergeCells count="2">
    <mergeCell ref="B1:G1"/>
    <mergeCell ref="B2:G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Kalku Jahresförderung Filmfest.</vt:lpstr>
      <vt:lpstr>Statistik 2025</vt:lpstr>
      <vt:lpstr>Förderungen öffentl. Hand</vt:lpstr>
      <vt:lpstr>'Kalku Jahresförderung Filmfest.'!Druckbereich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Eckstein Theresa</cp:lastModifiedBy>
  <cp:lastPrinted>2022-09-05T09:30:02Z</cp:lastPrinted>
  <dcterms:created xsi:type="dcterms:W3CDTF">1996-10-14T23:33:28Z</dcterms:created>
  <dcterms:modified xsi:type="dcterms:W3CDTF">2025-10-03T09:26:26Z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ELAK@1.1001:Subject">
    <vt:lpwstr/>
  </property>
  <property fmtid="{D5CDD505-2E9C-101B-9397-08002B2CF9AE}" pid="3" name="FSC#COOELAK@1.1001:FileReference">
    <vt:lpwstr/>
  </property>
  <property fmtid="{D5CDD505-2E9C-101B-9397-08002B2CF9AE}" pid="4" name="FSC#COOELAK@1.1001:FileRefYear">
    <vt:lpwstr/>
  </property>
  <property fmtid="{D5CDD505-2E9C-101B-9397-08002B2CF9AE}" pid="5" name="FSC#COOELAK@1.1001:FileRefOrdinal">
    <vt:lpwstr/>
  </property>
  <property fmtid="{D5CDD505-2E9C-101B-9397-08002B2CF9AE}" pid="6" name="FSC#COOELAK@1.1001:FileRefOU">
    <vt:lpwstr/>
  </property>
  <property fmtid="{D5CDD505-2E9C-101B-9397-08002B2CF9AE}" pid="7" name="FSC#COOELAK@1.1001:Organization">
    <vt:lpwstr/>
  </property>
  <property fmtid="{D5CDD505-2E9C-101B-9397-08002B2CF9AE}" pid="8" name="FSC#COOELAK@1.1001:Owner">
    <vt:lpwstr>Anita BANA</vt:lpwstr>
  </property>
  <property fmtid="{D5CDD505-2E9C-101B-9397-08002B2CF9AE}" pid="9" name="FSC#COOELAK@1.1001:OwnerExtension">
    <vt:lpwstr>206821</vt:lpwstr>
  </property>
  <property fmtid="{D5CDD505-2E9C-101B-9397-08002B2CF9AE}" pid="10" name="FSC#COOELAK@1.1001:DispatchedBy">
    <vt:lpwstr/>
  </property>
  <property fmtid="{D5CDD505-2E9C-101B-9397-08002B2CF9AE}" pid="11" name="FSC#COOELAK@1.1001:DispatchedAt">
    <vt:lpwstr/>
  </property>
  <property fmtid="{D5CDD505-2E9C-101B-9397-08002B2CF9AE}" pid="12" name="FSC#COOELAK@1.1001:ApprovedBy">
    <vt:lpwstr/>
  </property>
  <property fmtid="{D5CDD505-2E9C-101B-9397-08002B2CF9AE}" pid="13" name="FSC#COOELAK@1.1001:ApprovedAt">
    <vt:lpwstr/>
  </property>
  <property fmtid="{D5CDD505-2E9C-101B-9397-08002B2CF9AE}" pid="14" name="FSC#COOELAK@1.1001:Department">
    <vt:lpwstr>BKA - II/2 (Musik und darstellende Kunst)</vt:lpwstr>
  </property>
  <property fmtid="{D5CDD505-2E9C-101B-9397-08002B2CF9AE}" pid="15" name="FSC#COOELAK@1.1001:CreatedAt">
    <vt:lpwstr>30.09.2015</vt:lpwstr>
  </property>
  <property fmtid="{D5CDD505-2E9C-101B-9397-08002B2CF9AE}" pid="16" name="FSC#COOELAK@1.1001:OU">
    <vt:lpwstr>BKA - II/2 (Musik und darstellende Kunst)</vt:lpwstr>
  </property>
  <property fmtid="{D5CDD505-2E9C-101B-9397-08002B2CF9AE}" pid="17" name="FSC#COOELAK@1.1001:Priority">
    <vt:lpwstr> ()</vt:lpwstr>
  </property>
  <property fmtid="{D5CDD505-2E9C-101B-9397-08002B2CF9AE}" pid="18" name="FSC#ELAKGOV@1.1001:ExternalRef">
    <vt:lpwstr/>
  </property>
  <property fmtid="{D5CDD505-2E9C-101B-9397-08002B2CF9AE}" pid="19" name="FSC#BKABASE@1.1001:FileReference">
    <vt:lpwstr/>
  </property>
  <property fmtid="{D5CDD505-2E9C-101B-9397-08002B2CF9AE}" pid="20" name="FSC#BKABASE@1.1001:Owner">
    <vt:lpwstr> Silvia SALGE</vt:lpwstr>
  </property>
  <property fmtid="{D5CDD505-2E9C-101B-9397-08002B2CF9AE}" pid="21" name="FSC#BKABASE@1.1001:OwnerExtension">
    <vt:lpwstr>7521</vt:lpwstr>
  </property>
  <property fmtid="{D5CDD505-2E9C-101B-9397-08002B2CF9AE}" pid="22" name="FSC#BKABASE@1.1001:OwnerEmailaddress">
    <vt:lpwstr>siliva.salge@bka.gv.at</vt:lpwstr>
  </property>
  <property fmtid="{D5CDD505-2E9C-101B-9397-08002B2CF9AE}" pid="23" name="FSC#BKABASE@1.1001:OwnerGender">
    <vt:lpwstr>Weiblich</vt:lpwstr>
  </property>
  <property fmtid="{D5CDD505-2E9C-101B-9397-08002B2CF9AE}" pid="24" name="FSC#BKABASE@1.1001:Department">
    <vt:lpwstr>II/2 (Musik und darstellende Kunst, Kunstschulen, allg. Kunstangelegenheiten)</vt:lpwstr>
  </property>
  <property fmtid="{D5CDD505-2E9C-101B-9397-08002B2CF9AE}" pid="25" name="FSC#BKABASE@1.1001:Subject">
    <vt:lpwstr/>
  </property>
  <property fmtid="{D5CDD505-2E9C-101B-9397-08002B2CF9AE}" pid="26" name="FSC#BKABASE@1.1001:FileRefYear">
    <vt:lpwstr/>
  </property>
  <property fmtid="{D5CDD505-2E9C-101B-9397-08002B2CF9AE}" pid="27" name="FSC#BKABASE@1.1001:FileRefOrdinal">
    <vt:lpwstr/>
  </property>
  <property fmtid="{D5CDD505-2E9C-101B-9397-08002B2CF9AE}" pid="28" name="FSC#BKABASE@1.1001:FileRefOU">
    <vt:lpwstr/>
  </property>
  <property fmtid="{D5CDD505-2E9C-101B-9397-08002B2CF9AE}" pid="29" name="FSC#BKABASE@1.1001:ApprovedBy">
    <vt:lpwstr/>
  </property>
  <property fmtid="{D5CDD505-2E9C-101B-9397-08002B2CF9AE}" pid="30" name="FSC#BKABASE@1.1001:ApprovedAt">
    <vt:lpwstr/>
  </property>
  <property fmtid="{D5CDD505-2E9C-101B-9397-08002B2CF9AE}" pid="31" name="FSC#BKABASE@1.1001:ExternalRef">
    <vt:lpwstr/>
  </property>
  <property fmtid="{D5CDD505-2E9C-101B-9397-08002B2CF9AE}" pid="32" name="FSC#BKABASE@1.1001:Priority">
    <vt:lpwstr/>
  </property>
  <property fmtid="{D5CDD505-2E9C-101B-9397-08002B2CF9AE}" pid="33" name="FSC#BKABASE@1.1001:IncomingDelivery">
    <vt:lpwstr/>
  </property>
  <property fmtid="{D5CDD505-2E9C-101B-9397-08002B2CF9AE}" pid="34" name="FSC#COOELAK@1.1001:ObjBarCode">
    <vt:lpwstr>*COO.3000.101.24.7445466*</vt:lpwstr>
  </property>
  <property fmtid="{D5CDD505-2E9C-101B-9397-08002B2CF9AE}" pid="35" name="FSC#BKABASE@1.1001:TV_SELECTIONCONTAINER">
    <vt:lpwstr>COO.1001.5503.6.223251</vt:lpwstr>
  </property>
  <property fmtid="{D5CDD505-2E9C-101B-9397-08002B2CF9AE}" pid="36" name="FSC#BKABASE@1.1001:ApprovedByTitle">
    <vt:lpwstr/>
  </property>
  <property fmtid="{D5CDD505-2E9C-101B-9397-08002B2CF9AE}" pid="37" name="FSC#COOSYSTEM@1.1:Container">
    <vt:lpwstr>COO.3000.101.24.7445466</vt:lpwstr>
  </property>
  <property fmtid="{D5CDD505-2E9C-101B-9397-08002B2CF9AE}" pid="38" name="FSC#COOELAK@1.1001:OwnerFaxExtension">
    <vt:lpwstr/>
  </property>
  <property fmtid="{D5CDD505-2E9C-101B-9397-08002B2CF9AE}" pid="39" name="FSC#COOELAK@1.1001:RefBarCode">
    <vt:lpwstr/>
  </property>
  <property fmtid="{D5CDD505-2E9C-101B-9397-08002B2CF9AE}" pid="40" name="FSC#COOELAK@1.1001:FileRefBarCode">
    <vt:lpwstr>**</vt:lpwstr>
  </property>
  <property fmtid="{D5CDD505-2E9C-101B-9397-08002B2CF9AE}" pid="41" name="FSC#COOELAK@1.1001:ExternalRef">
    <vt:lpwstr/>
  </property>
  <property fmtid="{D5CDD505-2E9C-101B-9397-08002B2CF9AE}" pid="42" name="FSC#EIBPRECONFIG@1.1001:EIBApprovedAt">
    <vt:lpwstr/>
  </property>
  <property fmtid="{D5CDD505-2E9C-101B-9397-08002B2CF9AE}" pid="43" name="FSC#EIBPRECONFIG@1.1001:EIBApprovedBy">
    <vt:lpwstr/>
  </property>
  <property fmtid="{D5CDD505-2E9C-101B-9397-08002B2CF9AE}" pid="44" name="FSC#EIBPRECONFIG@1.1001:EIBApprovedByTitle">
    <vt:lpwstr/>
  </property>
  <property fmtid="{D5CDD505-2E9C-101B-9397-08002B2CF9AE}" pid="45" name="FSC#EIBPRECONFIG@1.1001:EIBDepartment">
    <vt:lpwstr>BKA - II/2 (Musik und darstellende Kunst)</vt:lpwstr>
  </property>
  <property fmtid="{D5CDD505-2E9C-101B-9397-08002B2CF9AE}" pid="46" name="FSC#EIBPRECONFIG@1.1001:EIBDispatchedBy">
    <vt:lpwstr/>
  </property>
  <property fmtid="{D5CDD505-2E9C-101B-9397-08002B2CF9AE}" pid="47" name="FSC#EIBPRECONFIG@1.1001:ExtRefInc">
    <vt:lpwstr/>
  </property>
  <property fmtid="{D5CDD505-2E9C-101B-9397-08002B2CF9AE}" pid="48" name="FSC#EIBPRECONFIG@1.1001:IncomingAddrdate">
    <vt:lpwstr/>
  </property>
  <property fmtid="{D5CDD505-2E9C-101B-9397-08002B2CF9AE}" pid="49" name="FSC#EIBPRECONFIG@1.1001:IncomingDelivery">
    <vt:lpwstr/>
  </property>
  <property fmtid="{D5CDD505-2E9C-101B-9397-08002B2CF9AE}" pid="50" name="FSC#EIBPRECONFIG@1.1001:OwnerEmail">
    <vt:lpwstr>anita.bana@bka.gv.at</vt:lpwstr>
  </property>
  <property fmtid="{D5CDD505-2E9C-101B-9397-08002B2CF9AE}" pid="51" name="FSC#EIBPRECONFIG@1.1001:OUEmail">
    <vt:lpwstr>ii2@bka.gv.at</vt:lpwstr>
  </property>
  <property fmtid="{D5CDD505-2E9C-101B-9397-08002B2CF9AE}" pid="52" name="FSC#EIBPRECONFIG@1.1001:OwnerGender">
    <vt:lpwstr>Weiblich</vt:lpwstr>
  </property>
  <property fmtid="{D5CDD505-2E9C-101B-9397-08002B2CF9AE}" pid="53" name="FSC#EIBPRECONFIG@1.1001:Priority">
    <vt:lpwstr>Nein</vt:lpwstr>
  </property>
  <property fmtid="{D5CDD505-2E9C-101B-9397-08002B2CF9AE}" pid="54" name="FSC#EIBPRECONFIG@1.1001:PreviousFiles">
    <vt:lpwstr/>
  </property>
  <property fmtid="{D5CDD505-2E9C-101B-9397-08002B2CF9AE}" pid="55" name="FSC#EIBPRECONFIG@1.1001:NextFiles">
    <vt:lpwstr/>
  </property>
  <property fmtid="{D5CDD505-2E9C-101B-9397-08002B2CF9AE}" pid="56" name="FSC#EIBPRECONFIG@1.1001:RelatedFiles">
    <vt:lpwstr/>
  </property>
  <property fmtid="{D5CDD505-2E9C-101B-9397-08002B2CF9AE}" pid="57" name="FSC#EIBPRECONFIG@1.1001:CompletedOrdinals">
    <vt:lpwstr/>
  </property>
  <property fmtid="{D5CDD505-2E9C-101B-9397-08002B2CF9AE}" pid="58" name="FSC#EIBPRECONFIG@1.1001:NrAttachments">
    <vt:lpwstr/>
  </property>
  <property fmtid="{D5CDD505-2E9C-101B-9397-08002B2CF9AE}" pid="59" name="FSC#EIBPRECONFIG@1.1001:Attachments">
    <vt:lpwstr/>
  </property>
  <property fmtid="{D5CDD505-2E9C-101B-9397-08002B2CF9AE}" pid="60" name="FSC#EIBPRECONFIG@1.1001:SubjectArea">
    <vt:lpwstr/>
  </property>
  <property fmtid="{D5CDD505-2E9C-101B-9397-08002B2CF9AE}" pid="61" name="FSC#EIBPRECONFIG@1.1001:Recipients">
    <vt:lpwstr/>
  </property>
  <property fmtid="{D5CDD505-2E9C-101B-9397-08002B2CF9AE}" pid="62" name="FSC#EIBPRECONFIG@1.1001:Classified">
    <vt:lpwstr/>
  </property>
  <property fmtid="{D5CDD505-2E9C-101B-9397-08002B2CF9AE}" pid="63" name="FSC#EIBPRECONFIG@1.1001:Deadline">
    <vt:lpwstr/>
  </property>
  <property fmtid="{D5CDD505-2E9C-101B-9397-08002B2CF9AE}" pid="64" name="FSC#EIBPRECONFIG@1.1001:SettlementSubj">
    <vt:lpwstr/>
  </property>
  <property fmtid="{D5CDD505-2E9C-101B-9397-08002B2CF9AE}" pid="65" name="FSC#EIBPRECONFIG@1.1001:OUAddr">
    <vt:lpwstr>Concordiaplatz 2, 1010 Wien</vt:lpwstr>
  </property>
  <property fmtid="{D5CDD505-2E9C-101B-9397-08002B2CF9AE}" pid="66" name="FSC#EIBPRECONFIG@1.1001:OUDescr">
    <vt:lpwstr/>
  </property>
  <property fmtid="{D5CDD505-2E9C-101B-9397-08002B2CF9AE}" pid="67" name="FSC#EIBPRECONFIG@1.1001:Signatures">
    <vt:lpwstr/>
  </property>
  <property fmtid="{D5CDD505-2E9C-101B-9397-08002B2CF9AE}" pid="68" name="FSC#EIBPRECONFIG@1.1001:currentuser">
    <vt:lpwstr>COO.3000.100.1.223971</vt:lpwstr>
  </property>
  <property fmtid="{D5CDD505-2E9C-101B-9397-08002B2CF9AE}" pid="69" name="FSC#EIBPRECONFIG@1.1001:currentuserrolegroup">
    <vt:lpwstr>COO.3000.100.1.2878</vt:lpwstr>
  </property>
  <property fmtid="{D5CDD505-2E9C-101B-9397-08002B2CF9AE}" pid="70" name="FSC#EIBPRECONFIG@1.1001:currentuserroleposition">
    <vt:lpwstr>COO.1.1001.1.4328</vt:lpwstr>
  </property>
  <property fmtid="{D5CDD505-2E9C-101B-9397-08002B2CF9AE}" pid="71" name="FSC#EIBPRECONFIG@1.1001:currentuserroot">
    <vt:lpwstr>COO.3000.101.27.1037054</vt:lpwstr>
  </property>
  <property fmtid="{D5CDD505-2E9C-101B-9397-08002B2CF9AE}" pid="72" name="FSC#EIBPRECONFIG@1.1001:toplevelobject">
    <vt:lpwstr/>
  </property>
  <property fmtid="{D5CDD505-2E9C-101B-9397-08002B2CF9AE}" pid="73" name="FSC#EIBPRECONFIG@1.1001:objchangedby">
    <vt:lpwstr>Mareike KÖRBLER</vt:lpwstr>
  </property>
  <property fmtid="{D5CDD505-2E9C-101B-9397-08002B2CF9AE}" pid="74" name="FSC#EIBPRECONFIG@1.1001:objchangedat">
    <vt:lpwstr>18.01.2017</vt:lpwstr>
  </property>
  <property fmtid="{D5CDD505-2E9C-101B-9397-08002B2CF9AE}" pid="75" name="FSC#EIBPRECONFIG@1.1001:objname">
    <vt:lpwstr>II_2_Einnahmen-Ausgaben-Rechnung_NEU_Stand__18.1.2017</vt:lpwstr>
  </property>
  <property fmtid="{D5CDD505-2E9C-101B-9397-08002B2CF9AE}" pid="76" name="FSC#ELAKGOV@1.1001:PersonalSubjGender">
    <vt:lpwstr/>
  </property>
  <property fmtid="{D5CDD505-2E9C-101B-9397-08002B2CF9AE}" pid="77" name="FSC#ELAKGOV@1.1001:PersonalSubjFirstName">
    <vt:lpwstr/>
  </property>
  <property fmtid="{D5CDD505-2E9C-101B-9397-08002B2CF9AE}" pid="78" name="FSC#ELAKGOV@1.1001:PersonalSubjSurName">
    <vt:lpwstr/>
  </property>
  <property fmtid="{D5CDD505-2E9C-101B-9397-08002B2CF9AE}" pid="79" name="FSC#ELAKGOV@1.1001:PersonalSubjSalutation">
    <vt:lpwstr/>
  </property>
  <property fmtid="{D5CDD505-2E9C-101B-9397-08002B2CF9AE}" pid="80" name="FSC#ELAKGOV@1.1001:PersonalSubjAddress">
    <vt:lpwstr/>
  </property>
  <property fmtid="{D5CDD505-2E9C-101B-9397-08002B2CF9AE}" pid="81" name="FSC#COOELAK@1.1001:IncomingNumber">
    <vt:lpwstr/>
  </property>
  <property fmtid="{D5CDD505-2E9C-101B-9397-08002B2CF9AE}" pid="82" name="FSC#COOELAK@1.1001:IncomingSubject">
    <vt:lpwstr/>
  </property>
  <property fmtid="{D5CDD505-2E9C-101B-9397-08002B2CF9AE}" pid="83" name="FSC#COOELAK@1.1001:ProcessResponsible">
    <vt:lpwstr/>
  </property>
  <property fmtid="{D5CDD505-2E9C-101B-9397-08002B2CF9AE}" pid="84" name="FSC#COOELAK@1.1001:ProcessResponsiblePhone">
    <vt:lpwstr/>
  </property>
  <property fmtid="{D5CDD505-2E9C-101B-9397-08002B2CF9AE}" pid="85" name="FSC#COOELAK@1.1001:ProcessResponsibleMail">
    <vt:lpwstr/>
  </property>
  <property fmtid="{D5CDD505-2E9C-101B-9397-08002B2CF9AE}" pid="86" name="FSC#COOELAK@1.1001:ProcessResponsibleFax">
    <vt:lpwstr/>
  </property>
  <property fmtid="{D5CDD505-2E9C-101B-9397-08002B2CF9AE}" pid="87" name="FSC#COOELAK@1.1001:ApproverFirstName">
    <vt:lpwstr/>
  </property>
  <property fmtid="{D5CDD505-2E9C-101B-9397-08002B2CF9AE}" pid="88" name="FSC#COOELAK@1.1001:ApproverSurName">
    <vt:lpwstr/>
  </property>
  <property fmtid="{D5CDD505-2E9C-101B-9397-08002B2CF9AE}" pid="89" name="FSC#COOELAK@1.1001:ApproverTitle">
    <vt:lpwstr/>
  </property>
  <property fmtid="{D5CDD505-2E9C-101B-9397-08002B2CF9AE}" pid="90" name="FSC#COOELAK@1.1001:ExternalDate">
    <vt:lpwstr/>
  </property>
  <property fmtid="{D5CDD505-2E9C-101B-9397-08002B2CF9AE}" pid="91" name="FSC#COOELAK@1.1001:SettlementApprovedAt">
    <vt:lpwstr/>
  </property>
  <property fmtid="{D5CDD505-2E9C-101B-9397-08002B2CF9AE}" pid="92" name="FSC#COOELAK@1.1001:BaseNumber">
    <vt:lpwstr/>
  </property>
  <property fmtid="{D5CDD505-2E9C-101B-9397-08002B2CF9AE}" pid="93" name="FSC#EIBPRECONFIG@1.1001:EIBInternalApprovedAt">
    <vt:lpwstr/>
  </property>
  <property fmtid="{D5CDD505-2E9C-101B-9397-08002B2CF9AE}" pid="94" name="FSC#EIBPRECONFIG@1.1001:EIBInternalApprovedBy">
    <vt:lpwstr/>
  </property>
  <property fmtid="{D5CDD505-2E9C-101B-9397-08002B2CF9AE}" pid="95" name="FSC#EIBPRECONFIG@1.1001:EIBSettlementApprovedBy">
    <vt:lpwstr/>
  </property>
  <property fmtid="{D5CDD505-2E9C-101B-9397-08002B2CF9AE}" pid="96" name="FSC#EIBPRECONFIG@1.1001:EIBProcessResponsiblePhone">
    <vt:lpwstr/>
  </property>
  <property fmtid="{D5CDD505-2E9C-101B-9397-08002B2CF9AE}" pid="97" name="FSC#EIBPRECONFIG@1.1001:EIBProcessResponsibleMail">
    <vt:lpwstr/>
  </property>
  <property fmtid="{D5CDD505-2E9C-101B-9397-08002B2CF9AE}" pid="98" name="FSC#EIBPRECONFIG@1.1001:EIBProcessResponsibleFax">
    <vt:lpwstr/>
  </property>
  <property fmtid="{D5CDD505-2E9C-101B-9397-08002B2CF9AE}" pid="99" name="FSC#EIBPRECONFIG@1.1001:EIBProcessResponsible">
    <vt:lpwstr/>
  </property>
  <property fmtid="{D5CDD505-2E9C-101B-9397-08002B2CF9AE}" pid="100" name="FSC#eBKAI6Musterkomponente@3000.101:OE_Shortname">
    <vt:lpwstr>II/2</vt:lpwstr>
  </property>
  <property fmtid="{D5CDD505-2E9C-101B-9397-08002B2CF9AE}" pid="101" name="FSC#EIBPRECONFIG@1.1001:EIBApprovedBySubst">
    <vt:lpwstr/>
  </property>
  <property fmtid="{D5CDD505-2E9C-101B-9397-08002B2CF9AE}" pid="102" name="FSC#COOELAK@1.1001:CurrentUserRolePos">
    <vt:lpwstr>Sachbearbeiter/in</vt:lpwstr>
  </property>
  <property fmtid="{D5CDD505-2E9C-101B-9397-08002B2CF9AE}" pid="103" name="FSC#COOELAK@1.1001:CurrentUserEmail">
    <vt:lpwstr>mareike.koerbler@bka.gv.at</vt:lpwstr>
  </property>
  <property fmtid="{D5CDD505-2E9C-101B-9397-08002B2CF9AE}" pid="104" name="FSC#FSCFOLIO@1.1001:docpropproject">
    <vt:lpwstr/>
  </property>
  <property fmtid="{D5CDD505-2E9C-101B-9397-08002B2CF9AE}" pid="105" name="FSC#EIBPRECONFIG@1.1001:EIBInternalApprovedByPostTitle">
    <vt:lpwstr/>
  </property>
  <property fmtid="{D5CDD505-2E9C-101B-9397-08002B2CF9AE}" pid="106" name="FSC#EIBPRECONFIG@1.1001:EIBSettlementApprovedByPostTitle">
    <vt:lpwstr/>
  </property>
  <property fmtid="{D5CDD505-2E9C-101B-9397-08002B2CF9AE}" pid="107" name="FSC#EIBPRECONFIG@1.1001:EIBApprovedByPostTitle">
    <vt:lpwstr/>
  </property>
  <property fmtid="{D5CDD505-2E9C-101B-9397-08002B2CF9AE}" pid="108" name="FSC#EIBPRECONFIG@1.1001:EIBDispatchedByPostTitle">
    <vt:lpwstr/>
  </property>
  <property fmtid="{D5CDD505-2E9C-101B-9397-08002B2CF9AE}" pid="109" name="FSC#EIBPRECONFIG@1.1001:objchangedbyPostTitle">
    <vt:lpwstr/>
  </property>
  <property fmtid="{D5CDD505-2E9C-101B-9397-08002B2CF9AE}" pid="110" name="FSC#EIBPRECONFIG@1.1001:EIBProcessResponsiblePostTitle">
    <vt:lpwstr/>
  </property>
  <property fmtid="{D5CDD505-2E9C-101B-9397-08002B2CF9AE}" pid="111" name="FSC#EIBPRECONFIG@1.1001:OwnerPostTitle">
    <vt:lpwstr/>
  </property>
  <property fmtid="{D5CDD505-2E9C-101B-9397-08002B2CF9AE}" pid="112" name="FSC#ATSTATECFG@1.1001:Office">
    <vt:lpwstr/>
  </property>
  <property fmtid="{D5CDD505-2E9C-101B-9397-08002B2CF9AE}" pid="113" name="FSC#ATSTATECFG@1.1001:Agent">
    <vt:lpwstr/>
  </property>
  <property fmtid="{D5CDD505-2E9C-101B-9397-08002B2CF9AE}" pid="114" name="FSC#ATSTATECFG@1.1001:AgentPhone">
    <vt:lpwstr/>
  </property>
  <property fmtid="{D5CDD505-2E9C-101B-9397-08002B2CF9AE}" pid="115" name="FSC#ATSTATECFG@1.1001:DepartmentFax">
    <vt:lpwstr/>
  </property>
  <property fmtid="{D5CDD505-2E9C-101B-9397-08002B2CF9AE}" pid="116" name="FSC#ATSTATECFG@1.1001:DepartmentEmail">
    <vt:lpwstr/>
  </property>
  <property fmtid="{D5CDD505-2E9C-101B-9397-08002B2CF9AE}" pid="117" name="FSC#ATSTATECFG@1.1001:SubfileDate">
    <vt:lpwstr/>
  </property>
  <property fmtid="{D5CDD505-2E9C-101B-9397-08002B2CF9AE}" pid="118" name="FSC#ATSTATECFG@1.1001:SubfileSubject">
    <vt:lpwstr/>
  </property>
  <property fmtid="{D5CDD505-2E9C-101B-9397-08002B2CF9AE}" pid="119" name="FSC#ATSTATECFG@1.1001:DepartmentZipCode">
    <vt:lpwstr/>
  </property>
  <property fmtid="{D5CDD505-2E9C-101B-9397-08002B2CF9AE}" pid="120" name="FSC#ATSTATECFG@1.1001:DepartmentCountry">
    <vt:lpwstr/>
  </property>
  <property fmtid="{D5CDD505-2E9C-101B-9397-08002B2CF9AE}" pid="121" name="FSC#ATSTATECFG@1.1001:DepartmentCity">
    <vt:lpwstr/>
  </property>
  <property fmtid="{D5CDD505-2E9C-101B-9397-08002B2CF9AE}" pid="122" name="FSC#ATSTATECFG@1.1001:DepartmentStreet">
    <vt:lpwstr/>
  </property>
  <property fmtid="{D5CDD505-2E9C-101B-9397-08002B2CF9AE}" pid="123" name="FSC#ATSTATECFG@1.1001:DepartmentDVR">
    <vt:lpwstr/>
  </property>
  <property fmtid="{D5CDD505-2E9C-101B-9397-08002B2CF9AE}" pid="124" name="FSC#ATSTATECFG@1.1001:DepartmentUID">
    <vt:lpwstr/>
  </property>
  <property fmtid="{D5CDD505-2E9C-101B-9397-08002B2CF9AE}" pid="125" name="FSC#ATSTATECFG@1.1001:SubfileReference">
    <vt:lpwstr/>
  </property>
  <property fmtid="{D5CDD505-2E9C-101B-9397-08002B2CF9AE}" pid="126" name="FSC#ATSTATECFG@1.1001:Clause">
    <vt:lpwstr/>
  </property>
  <property fmtid="{D5CDD505-2E9C-101B-9397-08002B2CF9AE}" pid="127" name="FSC#ATSTATECFG@1.1001:ApprovedSignature">
    <vt:lpwstr/>
  </property>
  <property fmtid="{D5CDD505-2E9C-101B-9397-08002B2CF9AE}" pid="128" name="FSC#ATSTATECFG@1.1001:BankAccount">
    <vt:lpwstr/>
  </property>
  <property fmtid="{D5CDD505-2E9C-101B-9397-08002B2CF9AE}" pid="129" name="FSC#ATSTATECFG@1.1001:BankAccountOwner">
    <vt:lpwstr/>
  </property>
  <property fmtid="{D5CDD505-2E9C-101B-9397-08002B2CF9AE}" pid="130" name="FSC#ATSTATECFG@1.1001:BankInstitute">
    <vt:lpwstr/>
  </property>
  <property fmtid="{D5CDD505-2E9C-101B-9397-08002B2CF9AE}" pid="131" name="FSC#ATSTATECFG@1.1001:BankAccountID">
    <vt:lpwstr/>
  </property>
  <property fmtid="{D5CDD505-2E9C-101B-9397-08002B2CF9AE}" pid="132" name="FSC#ATSTATECFG@1.1001:BankAccountIBAN">
    <vt:lpwstr/>
  </property>
  <property fmtid="{D5CDD505-2E9C-101B-9397-08002B2CF9AE}" pid="133" name="FSC#ATSTATECFG@1.1001:BankAccountBIC">
    <vt:lpwstr/>
  </property>
  <property fmtid="{D5CDD505-2E9C-101B-9397-08002B2CF9AE}" pid="134" name="FSC#ATSTATECFG@1.1001:BankName">
    <vt:lpwstr/>
  </property>
  <property fmtid="{D5CDD505-2E9C-101B-9397-08002B2CF9AE}" pid="135" name="FSC#CCAPRECONFIG@15.1001:AddrAnrede">
    <vt:lpwstr/>
  </property>
  <property fmtid="{D5CDD505-2E9C-101B-9397-08002B2CF9AE}" pid="136" name="FSC#CCAPRECONFIG@15.1001:AddrTitel">
    <vt:lpwstr/>
  </property>
  <property fmtid="{D5CDD505-2E9C-101B-9397-08002B2CF9AE}" pid="137" name="FSC#CCAPRECONFIG@15.1001:AddrNachgestellter_Titel">
    <vt:lpwstr/>
  </property>
  <property fmtid="{D5CDD505-2E9C-101B-9397-08002B2CF9AE}" pid="138" name="FSC#CCAPRECONFIG@15.1001:AddrVorname">
    <vt:lpwstr/>
  </property>
  <property fmtid="{D5CDD505-2E9C-101B-9397-08002B2CF9AE}" pid="139" name="FSC#CCAPRECONFIG@15.1001:AddrNachname">
    <vt:lpwstr/>
  </property>
  <property fmtid="{D5CDD505-2E9C-101B-9397-08002B2CF9AE}" pid="140" name="FSC#CCAPRECONFIG@15.1001:AddrzH">
    <vt:lpwstr/>
  </property>
  <property fmtid="{D5CDD505-2E9C-101B-9397-08002B2CF9AE}" pid="141" name="FSC#CCAPRECONFIG@15.1001:AddrGeschlecht">
    <vt:lpwstr/>
  </property>
  <property fmtid="{D5CDD505-2E9C-101B-9397-08002B2CF9AE}" pid="142" name="FSC#CCAPRECONFIG@15.1001:AddrStrasse">
    <vt:lpwstr/>
  </property>
  <property fmtid="{D5CDD505-2E9C-101B-9397-08002B2CF9AE}" pid="143" name="FSC#CCAPRECONFIG@15.1001:AddrHausnummer">
    <vt:lpwstr/>
  </property>
  <property fmtid="{D5CDD505-2E9C-101B-9397-08002B2CF9AE}" pid="144" name="FSC#CCAPRECONFIG@15.1001:AddrStiege">
    <vt:lpwstr/>
  </property>
  <property fmtid="{D5CDD505-2E9C-101B-9397-08002B2CF9AE}" pid="145" name="FSC#CCAPRECONFIG@15.1001:AddrTuer">
    <vt:lpwstr/>
  </property>
  <property fmtid="{D5CDD505-2E9C-101B-9397-08002B2CF9AE}" pid="146" name="FSC#CCAPRECONFIG@15.1001:AddrPostfach">
    <vt:lpwstr/>
  </property>
  <property fmtid="{D5CDD505-2E9C-101B-9397-08002B2CF9AE}" pid="147" name="FSC#CCAPRECONFIG@15.1001:AddrPostleitzahl">
    <vt:lpwstr/>
  </property>
  <property fmtid="{D5CDD505-2E9C-101B-9397-08002B2CF9AE}" pid="148" name="FSC#CCAPRECONFIG@15.1001:AddrOrt">
    <vt:lpwstr/>
  </property>
  <property fmtid="{D5CDD505-2E9C-101B-9397-08002B2CF9AE}" pid="149" name="FSC#CCAPRECONFIG@15.1001:AddrLand">
    <vt:lpwstr/>
  </property>
  <property fmtid="{D5CDD505-2E9C-101B-9397-08002B2CF9AE}" pid="150" name="FSC#CCAPRECONFIG@15.1001:AddrEmail">
    <vt:lpwstr/>
  </property>
  <property fmtid="{D5CDD505-2E9C-101B-9397-08002B2CF9AE}" pid="151" name="FSC#CCAPRECONFIG@15.1001:AddrAdresse">
    <vt:lpwstr/>
  </property>
  <property fmtid="{D5CDD505-2E9C-101B-9397-08002B2CF9AE}" pid="152" name="FSC#CCAPRECONFIG@15.1001:AddrFax">
    <vt:lpwstr/>
  </property>
  <property fmtid="{D5CDD505-2E9C-101B-9397-08002B2CF9AE}" pid="153" name="FSC#CCAPRECONFIG@15.1001:AddrOrganisationsname">
    <vt:lpwstr/>
  </property>
  <property fmtid="{D5CDD505-2E9C-101B-9397-08002B2CF9AE}" pid="154" name="FSC#CCAPRECONFIG@15.1001:AddrOrganisationskurzname">
    <vt:lpwstr/>
  </property>
  <property fmtid="{D5CDD505-2E9C-101B-9397-08002B2CF9AE}" pid="155" name="FSC#CCAPRECONFIG@15.1001:AddrAbschriftsbemerkung">
    <vt:lpwstr/>
  </property>
  <property fmtid="{D5CDD505-2E9C-101B-9397-08002B2CF9AE}" pid="156" name="FSC#CCAPRECONFIG@15.1001:AddrName_Zeile_2">
    <vt:lpwstr/>
  </property>
  <property fmtid="{D5CDD505-2E9C-101B-9397-08002B2CF9AE}" pid="157" name="FSC#CCAPRECONFIG@15.1001:AddrName_Zeile_3">
    <vt:lpwstr/>
  </property>
  <property fmtid="{D5CDD505-2E9C-101B-9397-08002B2CF9AE}" pid="158" name="FSC#CCAPRECONFIG@15.1001:AddrPostalischeAdresse">
    <vt:lpwstr/>
  </property>
  <property fmtid="{D5CDD505-2E9C-101B-9397-08002B2CF9AE}" pid="159" name="FSC#ATPRECONFIG@1.1001:ChargePreview">
    <vt:lpwstr/>
  </property>
  <property fmtid="{D5CDD505-2E9C-101B-9397-08002B2CF9AE}" pid="160" name="FSC#ATSTATECFG@1.1001:ExternalFile">
    <vt:lpwstr/>
  </property>
</Properties>
</file>